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680" activeTab="1"/>
  </bookViews>
  <sheets>
    <sheet name="附件 整合明细表" sheetId="6" r:id="rId1"/>
    <sheet name="附表1-1 农业生产发展项目表" sheetId="1" r:id="rId2"/>
    <sheet name="附表1-2 农村基础设施建设项目表" sheetId="2" r:id="rId3"/>
    <sheet name="附表1-3(生活条件改善)" sheetId="4" r:id="rId4"/>
    <sheet name="附表1-4(其他项目)" sheetId="7" r:id="rId5"/>
  </sheets>
  <definedNames>
    <definedName name="_xlnm._FilterDatabase" localSheetId="0" hidden="1">'附件 整合明细表'!$A$6:$P$26</definedName>
    <definedName name="_xlnm._FilterDatabase" localSheetId="1" hidden="1">'附表1-1 农业生产发展项目表'!$A$4:$L$77</definedName>
    <definedName name="_xlnm._FilterDatabase" localSheetId="2" hidden="1">'附表1-2 农村基础设施建设项目表'!$A$4:$L$112</definedName>
    <definedName name="_xlnm._FilterDatabase" localSheetId="3" hidden="1">'附表1-3(生活条件改善)'!$A$3:$XEV$26</definedName>
    <definedName name="_xlnm._FilterDatabase" localSheetId="4" hidden="1">'附表1-4(其他项目)'!$A$4:$L$53</definedName>
    <definedName name="_xlnm.Print_Titles" localSheetId="0">'附件 整合明细表'!$4:$7</definedName>
    <definedName name="_xlnm.Print_Titles" localSheetId="1">'附表1-1 农业生产发展项目表'!$3:$4</definedName>
    <definedName name="_xlnm.Print_Titles" localSheetId="2">'附表1-2 农村基础设施建设项目表'!$3:$4</definedName>
    <definedName name="_xlnm.Print_Titles" localSheetId="3">'附表1-3(生活条件改善)'!$3:$4</definedName>
    <definedName name="_xlnm.Print_Area" localSheetId="1">'附表1-1 农业生产发展项目表'!$A$1:$K$76</definedName>
    <definedName name="_xlnm.Print_Titles" localSheetId="4">'附表1-4(其他项目)'!$3:$4</definedName>
  </definedNames>
  <calcPr calcId="144525"/>
</workbook>
</file>

<file path=xl/sharedStrings.xml><?xml version="1.0" encoding="utf-8"?>
<sst xmlns="http://schemas.openxmlformats.org/spreadsheetml/2006/main" count="1994" uniqueCount="954">
  <si>
    <t>附件</t>
  </si>
  <si>
    <t>环江毛南族自治县2024年度统筹整合使用财政涉农资金明细表</t>
  </si>
  <si>
    <t>单位：万元</t>
  </si>
  <si>
    <t>资金投向</t>
  </si>
  <si>
    <t>项目名称</t>
  </si>
  <si>
    <t>项目责任单位</t>
  </si>
  <si>
    <t>建设地点</t>
  </si>
  <si>
    <t>时间进度计划</t>
  </si>
  <si>
    <t>建设任务及建设内容</t>
  </si>
  <si>
    <t>补助标准
（新增）</t>
  </si>
  <si>
    <t>项目绩效目标</t>
  </si>
  <si>
    <t>合计</t>
  </si>
  <si>
    <t>统筹资金来源</t>
  </si>
  <si>
    <t>备注</t>
  </si>
  <si>
    <t>统筹资金渠道</t>
  </si>
  <si>
    <t>金额</t>
  </si>
  <si>
    <t>小计</t>
  </si>
  <si>
    <t>中央</t>
  </si>
  <si>
    <t>自治区</t>
  </si>
  <si>
    <t>市</t>
  </si>
  <si>
    <t>县</t>
  </si>
  <si>
    <t>一、农业生产发展</t>
  </si>
  <si>
    <t>产业以奖代补项目</t>
  </si>
  <si>
    <t>各乡（镇、街道）人民政府（办事处），自治县农业农村局</t>
  </si>
  <si>
    <t>各乡（镇、街道）(详见附件)</t>
  </si>
  <si>
    <t>2024.1-2024.12</t>
  </si>
  <si>
    <t>支持全县脱贫户、监测户自主发展或实质性参与特色优势产业到户奖补。</t>
  </si>
  <si>
    <t>按照自治县产业奖补有关文件规定的产业项目分类奖补标准执行。</t>
  </si>
  <si>
    <t>通过项目实施，促进地方持续发展特色优势产业，不断提高产业发展水平。以奖代补激发2014-2015年退出户及2016-2020年脱贫户以及监测户积极性，增加收入；收益人口满意度≧98%；</t>
  </si>
  <si>
    <t>财政衔接推进乡村振兴补助资金</t>
  </si>
  <si>
    <t>产业基地发展项目</t>
  </si>
  <si>
    <t>自治县生态移民发展中心、农业农村局、民族宗教事务局、融媒中心，城西街道办事处、思恩镇人民政府、大才乡人民政府、水源镇人民政府、洛阳镇人民政府、川山镇人民政府、下南乡人民政府、明伦镇人民政府、东兴镇人民政府、龙岩乡人民政府、驯乐乡人民政府。</t>
  </si>
  <si>
    <t>建设加工类项目、现代林业产业园、五香交易市场、五香保种项目、庭院特色经济项目、千万工程项目、特色产业项目、水产养殖业项目、种养植业项目等配套设施。(详见附件)</t>
  </si>
  <si>
    <t>按相关文件规定标准执行</t>
  </si>
  <si>
    <t>项目建设后，提升产业基地生产能力，力争实现受益农户约7750户30600人，其中脱贫户、监测户约3860户15440人。人年均增收约200元。</t>
  </si>
  <si>
    <t>农村综合改革转移支付资金</t>
  </si>
  <si>
    <t>产业小额信贷贴息项目</t>
  </si>
  <si>
    <t>农业农村局。</t>
  </si>
  <si>
    <t>用于支持脱贫户、三类对象监测户发展产业项目小额扶贫信贷贴息及风险补偿金</t>
  </si>
  <si>
    <t>解决脱贫户、三类对象监测户农业发展资金不足问题，满足脱贫户、三类对象监测户再生产拓展资金需求渠道，保证产业稳定发展等，用于支持脱贫户、三类对象监测户等小额扶贫信贷贴息，促进产业发展，实现稳定增收。</t>
  </si>
  <si>
    <t xml:space="preserve">
二、基础设施建设</t>
  </si>
  <si>
    <t>村屯路提升项目</t>
  </si>
  <si>
    <t>自治县农业农村局、民族宗教事务局、发展和改革局、财政局，城西街道办事处、大才乡人民政府、川山镇人民政府、大安乡人民政府、长美乡人民政府、明伦镇人民政府、东兴镇人民政府、驯乐乡人民政府、东兴镇人民政府、洛阳镇人民政府、思恩镇人民政府</t>
  </si>
  <si>
    <t>2024.1-2024.12（各项目完成时限见附1-2表）</t>
  </si>
  <si>
    <t>村屯道路硬化项目46个，道路安全防护栏项目22个，屯用平板桥项目1个，养殖产业供水工程项目2个，防洪护堤修缮项目1个。</t>
  </si>
  <si>
    <t>按行业设计预算规定标准执行</t>
  </si>
  <si>
    <t>解决群众出行难问题，补齐农村道路建设短板,改善农村交通条件，促进当地群众生产生活发展。</t>
  </si>
  <si>
    <t>农田水利项目</t>
  </si>
  <si>
    <t>自治县农业农村局、民宗局，大才乡人民政府、洛阳镇人民政府、川山镇人民政府、下南乡人民政府、东兴镇人民政府、龙岩乡人民政府、驯乐乡人民政府。</t>
  </si>
  <si>
    <t>川山镇、大才乡、东兴镇、洛阳镇、下南乡、龙岩乡、驯乐乡。</t>
  </si>
  <si>
    <t>农田水利项目31个</t>
  </si>
  <si>
    <t>解决农田水利灌溉问题，确保旱能灌、涝能排，改善农田种植条件，提高群众满意度。</t>
  </si>
  <si>
    <t>乡村建设发展项目</t>
  </si>
  <si>
    <t>自治县生态移民发展中心</t>
  </si>
  <si>
    <t>毛南、城西安置区</t>
  </si>
  <si>
    <t>搬迁安置住房和基础设施、公共服务设施维修维护、更换路灯。</t>
  </si>
  <si>
    <t>改善农村人居生活环境，改变环境卫生，提高居民生活质量。</t>
  </si>
  <si>
    <t>三、生活条件改善</t>
  </si>
  <si>
    <t>供水安全保障工程</t>
  </si>
  <si>
    <t>自治县水利局，川山镇人民政府、洛阳镇人民政府、驯乐乡人民政府。</t>
  </si>
  <si>
    <t>洛阳镇、驯乐乡、东兴镇、川山镇、思恩镇、大才乡、大安乡、明伦镇。(详见附件)</t>
  </si>
  <si>
    <t>新建抽水站，新建蓄水池、过滤池，配套安装输水管路网等(详见附件)</t>
  </si>
  <si>
    <t>实施饮水条件改善提升工程20处，保障群众饮水安全，提高群众生活质量。</t>
  </si>
  <si>
    <t>四、其他项目</t>
  </si>
  <si>
    <t>公益岗位及交通补贴</t>
  </si>
  <si>
    <t>自治县农业农村局、生态移民发展中心、人社局、各乡（镇、街道）人民政府（办事处）。</t>
  </si>
  <si>
    <t>各乡（镇、街道）、县城区易地扶贫安置点 (详见附件)</t>
  </si>
  <si>
    <t>公益性岗位开发，为监测户和安置点搬迁人口提供就业岗位。对脱贫户、监测户跨省务工一次性交通补贴，做到应补尽补(详见附件)</t>
  </si>
  <si>
    <t>通过开发设置公益岗位，帮助解决监测户和安置点搬迁人口就近就业，增加家庭收入，受益人口3000人以上。通过交通补贴，鼓励脱贫户、监测户家庭劳动力跨省务工，增加家庭收入，受益人口约20557人。</t>
  </si>
  <si>
    <t>扶贫培训、雨露计划</t>
  </si>
  <si>
    <t>牵头单位自治县农业农村局，配合各乡（镇、街道）人民政府（办事处）。</t>
  </si>
  <si>
    <t>相关院校、培训中心、项目示范基地等</t>
  </si>
  <si>
    <t>扶贫培训：1.农村使用技能培训，培训满30天（一期），务工补贴900元/期。雨露计划：2016年以来脱贫户每学期补助1500元，2014、2015年退出户每学期补助1200元。桑蚕、香牛养殖技术技术培训等</t>
  </si>
  <si>
    <t>通过扶贫培训和雨露计划补助职业教育补助，提升脱贫家庭子女劳动技能和种养技术，提高创业、种养增收，减少脱贫户家庭经济压力，受益人口约0.8万人次。</t>
  </si>
  <si>
    <t>项目管理费</t>
  </si>
  <si>
    <t>用于项目前期准备和勘测设计、监理服务等相关经费支出</t>
  </si>
  <si>
    <t>按衔接资金管理办法相关规定支付</t>
  </si>
  <si>
    <t>足额安排项目管理费，确保项目按时按质按量完成，确保资金使用安全、规范。</t>
  </si>
  <si>
    <t>县内务工补贴</t>
  </si>
  <si>
    <t>各乡（镇、街道）人民政府（办事处）。</t>
  </si>
  <si>
    <t>在环江县域内合法经营的市场主体就业的脱贫户（含监测户）劳动力，按实际务工月数给予300元/人·月，最长不超过6个月的劳务补助。</t>
  </si>
  <si>
    <t>通过开展劳务补助，鼓励脱贫户、监测户在县内务工，确保稳就业促增收，收益脱贫户（监测户）约4933人。</t>
  </si>
  <si>
    <t>附表1-1</t>
  </si>
  <si>
    <t>农业生产发展项目计划表</t>
  </si>
  <si>
    <t>序号</t>
  </si>
  <si>
    <t>主管单位</t>
  </si>
  <si>
    <t>建设内容及规模</t>
  </si>
  <si>
    <t>补助标准</t>
  </si>
  <si>
    <t>投资总额
（万元）</t>
  </si>
  <si>
    <t>开始日期</t>
  </si>
  <si>
    <t>结束日期</t>
  </si>
  <si>
    <t>一</t>
  </si>
  <si>
    <t>对脱贫户、监测户以奖代补项目</t>
  </si>
  <si>
    <t>1</t>
  </si>
  <si>
    <t>驯乐乡2024年产业以奖代补项目</t>
  </si>
  <si>
    <t>驯乐苗族乡人民政府</t>
  </si>
  <si>
    <t>驯乐苗族乡</t>
  </si>
  <si>
    <t>对脱贫户、监测户发展的特色产业进行奖补，带动脱贫户、监测户发展产业，增加收入以奖代补项目每户平均带动收益≤0.1-0.5万元。</t>
  </si>
  <si>
    <t>通过项目实施，促进地方持续发展特色优势产业，不断提高产业发展水平。以奖代补激发2014-2015年退出户，2016-2020年脱贫户以及监测户积极性，增加收入；收益人口满意度≧98%；</t>
  </si>
  <si>
    <t>按照自治区奖补标准</t>
  </si>
  <si>
    <t>中央137.45368，自治285.49872</t>
  </si>
  <si>
    <t>2</t>
  </si>
  <si>
    <t>思恩镇2024年产业以奖代补项目</t>
  </si>
  <si>
    <t>思恩镇人民政府</t>
  </si>
  <si>
    <t>思恩镇</t>
  </si>
  <si>
    <t>中央76，自治80</t>
  </si>
  <si>
    <t>3</t>
  </si>
  <si>
    <t>长美乡2024年产业以奖代补项目</t>
  </si>
  <si>
    <t>长美乡人民政府</t>
  </si>
  <si>
    <t>长美乡</t>
  </si>
  <si>
    <t>中央200，自治104</t>
  </si>
  <si>
    <t>4</t>
  </si>
  <si>
    <t>川山镇2024年产业以奖代补项目</t>
  </si>
  <si>
    <t>川山镇人民政府</t>
  </si>
  <si>
    <t>川山镇</t>
  </si>
  <si>
    <t>对脱贫户、监测户发展的特色产业进行奖补，带动脱贫户、监测户发展产业，增加收入以奖代补项目每户平均带动收益≤0.2-0.8万元。</t>
  </si>
  <si>
    <t>通过项目实施，促进地方持续发展特色优势产业，不断提高产业发展水平。以奖代补激发2016-2020年脱贫户以及监测户积极性，增加收入；收益人口满意度≧98%；</t>
  </si>
  <si>
    <t>中央693.71058，自治150</t>
  </si>
  <si>
    <t>5</t>
  </si>
  <si>
    <t>大才乡2024年产业以奖代补项目</t>
  </si>
  <si>
    <t>大才乡人民政府</t>
  </si>
  <si>
    <t>大才乡</t>
  </si>
  <si>
    <t>中央28.7988，自治10</t>
  </si>
  <si>
    <t>6</t>
  </si>
  <si>
    <t>水源镇2024年产业以奖代补项目</t>
  </si>
  <si>
    <t>水源镇人民政府</t>
  </si>
  <si>
    <t>水源镇</t>
  </si>
  <si>
    <t>中央205，自治150</t>
  </si>
  <si>
    <t>7</t>
  </si>
  <si>
    <t>明伦镇2024年产业以奖代补项目</t>
  </si>
  <si>
    <t>明伦镇人民政府</t>
  </si>
  <si>
    <t>明伦镇</t>
  </si>
  <si>
    <t>中央394.32608，自治300.8</t>
  </si>
  <si>
    <t>8</t>
  </si>
  <si>
    <t>大安乡2024年产业以奖代补项目</t>
  </si>
  <si>
    <t>大安乡人民政府</t>
  </si>
  <si>
    <t>大安乡</t>
  </si>
  <si>
    <t>中央94.97346，自治6.2</t>
  </si>
  <si>
    <t>9</t>
  </si>
  <si>
    <t>下南乡2024年以奖代补</t>
  </si>
  <si>
    <t>下南乡人民政府</t>
  </si>
  <si>
    <t>下南乡</t>
  </si>
  <si>
    <t>中央100，自治123</t>
  </si>
  <si>
    <t>10</t>
  </si>
  <si>
    <t>东兴镇2024年产业以奖代补项目</t>
  </si>
  <si>
    <t>东兴镇人民政府</t>
  </si>
  <si>
    <t>东兴镇</t>
  </si>
  <si>
    <t>中央109，自治267</t>
  </si>
  <si>
    <t>11</t>
  </si>
  <si>
    <t>城西街道2024年产业以奖代补项目</t>
  </si>
  <si>
    <t>城西街道办事处</t>
  </si>
  <si>
    <t>中央10，自治439.50128</t>
  </si>
  <si>
    <t>12</t>
  </si>
  <si>
    <t>龙岩乡2024年产业以奖代补项目</t>
  </si>
  <si>
    <t>龙岩乡人民政府</t>
  </si>
  <si>
    <t>龙岩乡</t>
  </si>
  <si>
    <t>中央279.43716，自治340</t>
  </si>
  <si>
    <t>13</t>
  </si>
  <si>
    <t>洛阳镇2024年产业以奖代补项目</t>
  </si>
  <si>
    <t>洛阳镇人民政府</t>
  </si>
  <si>
    <t>洛阳镇</t>
  </si>
  <si>
    <t>中央371.30024，自治160</t>
  </si>
  <si>
    <t>二</t>
  </si>
  <si>
    <t>村集体经济项目（粤桂协作河池现代林业产业园含香·临沂园（一期））玉环村、下塘村、波川村</t>
  </si>
  <si>
    <t>工业园区</t>
  </si>
  <si>
    <t>1#厂房建筑面积2970㎡、2#厂房建筑面积2916㎡、3#厂房建筑面积6176㎡、4#厂房建筑面积4320㎡、5#厂房建筑面积3744㎡、6#厂房建筑面积5280㎡、7#厂房建筑面积2580㎡、8#厂房建筑面积3744㎡、9#厂房建筑面积3048㎡；</t>
  </si>
  <si>
    <t>一是项目建设期吸收农民工务工收入。项目建设期可吸纳周边群众务工，增加务工收入。二是项目建成后，提供就业岗位，方便群众实现家门口就业，促进增收。三是林木加工投产后，可收购环江境内群众种植林木，解决林木销售难问题。四是收益分红。企业入驻投产后，交纳租金，可兑现新型农村集体经济组织按约定的红利，增强村集体收入。</t>
  </si>
  <si>
    <t>以设计部门设计预算及财评或者按照规定投资标准为准</t>
  </si>
  <si>
    <t>村集体经济项目（粤桂协作河池现代林业产业园含香·临沂园（一期））社区、北宋村、龙水村、百祥村、柳平村</t>
  </si>
  <si>
    <t>村集体经济项目（粤桂协作河池现代林业产业园含香·临沂园（一期））加兴村、才乐村、为才村、社区、茶山村、平安村、久灯村、标山村、龙城村、笃雅村、达兴村</t>
  </si>
  <si>
    <t>环江毛南族自治县五香农产品批发交易中心项目</t>
  </si>
  <si>
    <t>环江县城开集团</t>
  </si>
  <si>
    <t>三乐</t>
  </si>
  <si>
    <t>水产品、冻品交易区1980㎡；干杂货交易区2880㎡；五香、粮油交易区2880㎡；水果、蔬菜交易区2880㎡；冷链区1937㎡，合计12557㎡。</t>
  </si>
  <si>
    <t>1.项目建成后带动农产品销售，带动种植农户销售增收5000户，其中脱贫户、监测户500户，实现年户均增收1000元；提供务工等就业岗位带动100户，其中脱贫户、监测户20户，实现年均增收1000元。2.带动15个村集体经济收益，衔接资金投资年预计收益率3%以上，逐年递增。</t>
  </si>
  <si>
    <t>洛阳镇雅脉村雅钢林产品加工厂房建设项目</t>
  </si>
  <si>
    <t>雅脉村</t>
  </si>
  <si>
    <t>本次拟规划用地约29453.6152 ㎡（折合约44.2亩），投资建设标准化厂房约12632.5㎡，配套的围墙、室外停车、给排水、电气、地面硬化等。其中地面硬化大于6000平方米，排水沟900米。</t>
  </si>
  <si>
    <t>打造洛阳镇标准化林产品加工厂房，坚持党建引领、政府牵头，以合作社为主体，突出多元驱动，不断完善和增强村集体经济的综合实力，为我镇全面推进乡村振兴提供坚实保障，为全镇村集体经济创新增收，同时为当地提供几页岗位20人，为雅钢原职工以及下岗职工提供就业岗位。</t>
  </si>
  <si>
    <t>明伦镇八面村环江五香保种育种产业园（香猪）项目</t>
  </si>
  <si>
    <t>农业农村局</t>
  </si>
  <si>
    <t>八面村</t>
  </si>
  <si>
    <t>环江香猪原种保种场新建项目。建设母猪舍4400平方米、种公猪舍200平方米、种猪测定舍200平方米、人工授精实验室160平方米、饲料仓库及加工房200平方米、兽医室60平方米、标准化加工厂房250平方米、贮水池2座200立方米及配套的附属设施；购置妊娠诊断仪1台，配备实验室和人工授精、兽医等仪器设备、器械1批。新增存栏环江香猪基础群种猪528头，其中公猪48头，母猪480头；年新增出栏环江香猪7200头，其中种猪3000头，商品小猪4200头，猪精20000头份。</t>
  </si>
  <si>
    <t>1.建设一个防疫及环境条件好、功能齐全、布局合理、能独立进行种质测定的国家级畜禽品种资源保护场， 防止种质资源退化和灭绝，助推环江香猪产业发展。2.完善香猪保种育种选育技术体系和保种模式，提高保种育种手段和力度，带动农户发展香猪生产，提高环江香猪产品质量,促进产业发展、农业增效、农民增收。</t>
  </si>
  <si>
    <t>水源镇2024年庭院经济上南社区牛栏改造及新建扩建项目</t>
  </si>
  <si>
    <t>上南社区</t>
  </si>
  <si>
    <t>20240510</t>
  </si>
  <si>
    <t>20240830</t>
  </si>
  <si>
    <t>改造牛栏700㎡。新建扩建牛栏600㎡，钢架棚700㎡，硬化道路300米，电线500米，干粪池、干粪房25m³及配套设施等基础设施</t>
  </si>
  <si>
    <t>通过改造牛栏七个，改善养殖环境，提高七户养殖效率。新建牛栏2个，通过提高务工岗位带动8人务工增收，并通过租赁的方式，提供香牛养殖基地，推动菜牛产业健康持续发展。</t>
  </si>
  <si>
    <t>环江毛南族自治县洛阳镇现代林业产业园林产品加工厂房建设项目（一期）</t>
  </si>
  <si>
    <t>江口村</t>
  </si>
  <si>
    <t>本次拟规划用地约32210.7㎡（折合48.3亩），投资建设标准化厂房3栋厂房，面积约13740.0㎡，配套围墙、室外停车、给排水、电气、地面硬化等。其中地面硬化大于2500平方米，排水沟1000米。</t>
  </si>
  <si>
    <t>打造洛阳镇标准化林产品加工厂房，坚持党建引领、政府牵头，以合作社为主体，突出多元驱动，不断完善和增强村集体经济的综合实力，为我镇全面推进乡村振兴提供坚实保障，为全镇村集体经济创新增收。</t>
  </si>
  <si>
    <t>城西街道耐禾村大洋高效农业示范基地基础建设项目</t>
  </si>
  <si>
    <t>城西街道办</t>
  </si>
  <si>
    <t>耐禾村</t>
  </si>
  <si>
    <t>1、160亩沼泽地开发整治（清表、淤泥开挖、围水造田、排灌设施等）；2、新建田间便道1200米；3、新建沼泽地排水沟3000米</t>
  </si>
  <si>
    <t>项目建成后、充分提高农用地利用，方便群众生产生活，带动群众增加收入。</t>
  </si>
  <si>
    <t xml:space="preserve">川山镇都川村东庆生态养殖场基础设施先建后补工程 </t>
  </si>
  <si>
    <t>都川村</t>
  </si>
  <si>
    <t>通过新建后补方式，新建牛栏舍2个，面积1976平方米。</t>
  </si>
  <si>
    <t>通过增加养殖场基础设施建设，改善养殖环境，促进规模养殖发展，带动周边农户发展养殖产业，同时通过劳务连接方式，带动当地居民增收。</t>
  </si>
  <si>
    <t>大才乡标准化小蚕共育室项目</t>
  </si>
  <si>
    <t>暖和村</t>
  </si>
  <si>
    <t>二层楼房建设（600㎡）、温控系统、水电安装、设备采购等。</t>
  </si>
  <si>
    <t>项目建成后归村暖和村村集体统一管护，项目将提升大才乡小蚕共育水平，保证小蚕共育质量，提高养蚕的成功率，激发蚕农养殖的积极性。项目建成后年产值预计达30万元，受益群众预计达160户590人，其中脱贫户50户160人。</t>
  </si>
  <si>
    <t>明伦镇吉祥村农资批发中心项目</t>
  </si>
  <si>
    <t>吉祥村</t>
  </si>
  <si>
    <t>农资批发中心场地平整及硬化522.57㎡、钢架棚仓房441.2㎡等配套设施。</t>
  </si>
  <si>
    <t>项目建成可推进北部乡镇农业生产，提高群众日常农业生产效率。</t>
  </si>
  <si>
    <t>环江县驯乐乡金归安置点产业发展项目后续配套设施建设项目</t>
  </si>
  <si>
    <t>生态移民发展中心</t>
  </si>
  <si>
    <t>山岗</t>
  </si>
  <si>
    <t>1.安装30千瓦电力变压器一台、2.60立方蓄水池及配套给水管、3.生活生产用房300平方米、4.牧草粉碎揉丝机台、铡草机、草料打包机各1台。</t>
  </si>
  <si>
    <t>解决产业项目生产产业配套问题，保证产业项目正常实施，项目建好后，解决群众发展产业、方便群众就近就业、年出栏肉牛20头、户增收2000元以上。</t>
  </si>
  <si>
    <t>14</t>
  </si>
  <si>
    <t>毛南家园城北安置区“六园，六小”项目建设提升工程</t>
  </si>
  <si>
    <t>毛南家园城北安置区</t>
  </si>
  <si>
    <t>1.建设挡土墙300米；2.仿竹铁栏栅300米；3.田间步道400米；4.田间蓄水柜12个；5、排水沟800米; 6.抽水设备1奎；7.水管5000米；8.安装30千瓦变压器1台。</t>
  </si>
  <si>
    <t>项目建好后，有效解决群众生产生活问题，增加就业岗位。带动群众户年增收1000元以上。</t>
  </si>
  <si>
    <t>15</t>
  </si>
  <si>
    <t>驯乐苗族乡必横民族村寨农业研学基地项目</t>
  </si>
  <si>
    <t>民宗局</t>
  </si>
  <si>
    <t>长北村</t>
  </si>
  <si>
    <t>1、宣传栏（尺寸：11.7m*3.2m）1个
2、苗族民族服饰展示挂饰（男装）2套、苗族民族服饰展示挂饰（女装含头饰）2套、苗族民族芦笙2个（大号）、苗族民族芦笙2个（中号）、苗族民族芦笙2个（小号）；
3、服装展示台9.5㎡；
4、射灯一套；
5、成品装饰挂画18套（尺寸：0.8*1.2）；
6、窗帘9套（尺寸：2*3.3）、窗帘（尺寸：3.3*3.9）1套；
7、不锈钢围栏13.63㎡；
8、不锈钢铁门2.54,㎡；
9、培训桌椅（定制桌子+2张椅子）16套；
10、宣传标语10个字；
11、木柜1（生态板+背板+柜子）12.16㎡、木柜2（生态板+背板+柜子）11.2㎡；
12、吊顶天棚16㎡；
13、吊顶软膜灯箱7.5㎡、背景灯箱5.8㎡；
14、背景发光字8个字；
15、立式柔光灯（耐思150W直播补光灯）3套；
16、直播系统（卡多希直播一体机5Pro）1套；
17、电视教学机（王牌4K教学会议一体机 75寸）1台；
18、音响（先科音箱加双话筒）1套；
成品定制直播桌椅（定制桌子+主播椅）1套；</t>
  </si>
  <si>
    <t>结合乡村旅游+行动，依托驯乐必横的广西民族特色村寨及稻花养鱼基地品牌，建设农特产品展销中心、网上直播基地、培训中心，以及产学研现代产销对接基地，为产业发展提供线上、线下服务，拓宽群众产业发展、产品销售渠道，增加群众经济收入。受益45户191人，其中脱贫户41户169人。</t>
  </si>
  <si>
    <t>16</t>
  </si>
  <si>
    <t>驯乐苗族乡康宁村窖酒基础设施工程</t>
  </si>
  <si>
    <t>康宁村</t>
  </si>
  <si>
    <t>新建包装、灌装车间占地420平方米；利用原有教学楼改造为生产房；新建钢棚架结构陈酒间、停车棚440平方米、顿酒房72㎡；φ500排水涵管42m、检查井3个、等</t>
  </si>
  <si>
    <t>结合乡村旅游+行动， 围绕当地传统窖酒产业，开发打造集养生、体验、品鉴为一体的民族文化（苗族、布依族）特色体验区，采用公司+农户+村集体经济模式，年预计产值5万公斤100万元，项目实施后将带动周边群众就近务工及提供技术咨询等服务，提高群众经济增收，助力乡村振兴较好发展。受益总户数209户831人，其中脱贫57户223人。</t>
  </si>
  <si>
    <t>17</t>
  </si>
  <si>
    <t>长美乡八福村传统手工红糖制作项目</t>
  </si>
  <si>
    <t>八福村</t>
  </si>
  <si>
    <t>长美乡八福村古法红糖非遗传项目厂房1个，面积220平方米，其中项目涉及包装设备、压榨设备、产业展示厅设备（研学基地、直播设备）。</t>
  </si>
  <si>
    <t>依托乡村旅游+行动，为村集体经济提升上档，深入打造“老村长”古法红糖品牌，扩大长美乡蔗糖产业规模，完善农业产业配套，提高产业升级，促进群众产业增收增收。带动群众就业32人以上,受益群众23户85人，其中脱贫户6户28人。</t>
  </si>
  <si>
    <t>18</t>
  </si>
  <si>
    <t>环江柳浪咧小镇民族服饰产业发展项目</t>
  </si>
  <si>
    <t>城西安置点</t>
  </si>
  <si>
    <t>购置电脑绣花机、织布机、缝纫机等生产及服饰设计设备；配套打造毛南族服饰展示馆，举办服饰刺绣产品培训、技术指导和工艺传承培训班等。</t>
  </si>
  <si>
    <t>依托乡村旅游+行动，提升民族服饰生产能力，打造环江服饰品牌，建设环江世居民族服饰展示馆及举行相关培训、技术指导和工艺传承等，扶持民族服饰产业发展，带动安置区群众及周边群众就业， 发展致富，增加经济收入。受益1906户8254人，其中脱贫户1906户8254人。</t>
  </si>
  <si>
    <t>19</t>
  </si>
  <si>
    <t>环江长丰水果专业合作社水果产业发展项目</t>
  </si>
  <si>
    <t>西南村</t>
  </si>
  <si>
    <t>新建一个药水喷淋系统包括建成抽水井1口、修缮原有蓄水池1处1250平方米、新建排水沟26米、机房1座、两个10m³成品配药桶；配备15打药机、安装φ32PE管2100米、φ25PE管5400米、φ20PE管540米、截止阀650个、φ20打药管接头600个、DN32镀锌钢管950米等</t>
  </si>
  <si>
    <t>围绕当地特色产业优势，发展种植优质水果300亩，年预计产值水果50万公斤200万元，项目实施后将解决思恩镇西南村上官、下官、塘官、肯床屯及周边群众就近务工及提供技术咨询等服务，提高群众经济增收，助力乡村振兴较好发展，受益总户数182户580人，其中脱贫户30户96人。</t>
  </si>
  <si>
    <t>20</t>
  </si>
  <si>
    <t>环江肯贵香猪专业合作社宜北香猪养殖项目</t>
  </si>
  <si>
    <t>英豪村</t>
  </si>
  <si>
    <t>拆除原有猪圈房2间占地约600平方米，新建钢棚架结构猪圈两间占地约1050平方米、新建砖混结构生产用房占地70平方米、新建地面硬化216㎡、新建蓄水池一座、φ32PE给水管120米、污水处理池1间等</t>
  </si>
  <si>
    <t>围绕当地特色产业，大力发展香猪养殖，年预计繁殖香猪3000头150万元，母猪200头。项目实施后将带动社员及周边群众发展香猪养殖、销售及提供技术咨询等服务，助推当地群众发展致富，增加经济收入。受益50户221人，其中脱贫户24户96人。</t>
  </si>
  <si>
    <t>21</t>
  </si>
  <si>
    <t>环江川山黔桂种养农民专业合作社菜牛养殖配套设施项目</t>
  </si>
  <si>
    <t>同伴村</t>
  </si>
  <si>
    <t>拆除原有废旧钢棚3座、仓库1座、平整场地3000平方米、新建两个钢棚架结构牛棚占地2064平方米、新建外围地面硬化100平方米、道路硬化54米、预埋φ200波纹管30m等</t>
  </si>
  <si>
    <t>围绕本地优质菜牛肉特色，大力发展菜牛养殖，年预计养殖200只牛160万元。项目实施后将带动社员及周边群众发展菜牛养殖、销售，并提供技术咨询服务，助推当地群众发展致富，增加经济收入。受益180户720人，其中脱贫户72户292人。</t>
  </si>
  <si>
    <t>22</t>
  </si>
  <si>
    <t>广西环江丰池生态农业专业合作社水果产业发展项目</t>
  </si>
  <si>
    <t>普乐村</t>
  </si>
  <si>
    <t>新建地面硬化约2000㎡，新建冻库一间450㎡（包含保鲜库1间、冷冻库4间、催熟库一间配套制冷设备8台风机5台等），钢棚结构收购房一间96㎡等</t>
  </si>
  <si>
    <t>围绕当地特色水果产业优势，发展种殖优质水果500亩，年预计产值优质水果300万公斤600万元，项目实施后可解决当地群众就近务工及提供技术咨询等服务，提高群众经济增收，助力乡村振兴较好发展，受益总户数205户820人，其中脱贫34户144人。</t>
  </si>
  <si>
    <t>23</t>
  </si>
  <si>
    <t>环江福泰生态养殖家庭农场养殖项目</t>
  </si>
  <si>
    <t>柳平村</t>
  </si>
  <si>
    <t>硬化一条长830m、路基宽4.5m、路面宽3.5米、厚20cm的产业道路；新建排水沟200m、φ400mm涵管3处、φ800mm涵管1处、新建储水池1间、70m³蓄水池1座、φ32PE给水管460m等</t>
  </si>
  <si>
    <t>围绕本地特色产业，大力发展牛、羊养殖，年预计养殖150只牛120万元、养殖500只羊100万元。项目实施后将带动社员及周边群众发展牛、羊养殖、销售及提供技术咨询等服务，助推当地群众发展致富，增加经济收入。受益42户168人，其中脱贫户8户35人。</t>
  </si>
  <si>
    <t>24</t>
  </si>
  <si>
    <t>村集体经济资金（五香农产品批发交易中心项目） 中涧村、三美村、西里村</t>
  </si>
  <si>
    <t>城西
街道</t>
  </si>
  <si>
    <t>25</t>
  </si>
  <si>
    <t>村集体经济资金（五香农产品批发交易中心项目） 古宾村</t>
  </si>
  <si>
    <t>26</t>
  </si>
  <si>
    <t>村集体经济资金（五香农产品批发交易中心项目） 仪凤村</t>
  </si>
  <si>
    <t>仪凤村</t>
  </si>
  <si>
    <t>27</t>
  </si>
  <si>
    <t>明伦镇何狂村何狂林产品加工厂房建设项目</t>
  </si>
  <si>
    <t>场地平整3430㎡、硬化场地1710㎡、挡土墙112㎡、新建钢棚架2座908.64㎡等。绩效目标：项目建成可收购北部乡镇群众种植林木，解决林木销售难问题，推动林产业经济发展。</t>
  </si>
  <si>
    <t>项目建成可收购北部乡镇群众种植林木，解决林木销售难问题，推动林产业经济发展。</t>
  </si>
  <si>
    <t>28</t>
  </si>
  <si>
    <t>村集体经济资金（五香农产品批发交易中心项目） 八面村、豪洞村、龙水村</t>
  </si>
  <si>
    <t>29</t>
  </si>
  <si>
    <t>驯乐苗族乡长北村必横民族特色村寨种植项目</t>
  </si>
  <si>
    <t>驯乐乡人民政府</t>
  </si>
  <si>
    <t>规模50亩，规划统一种植长北香糯、立体养殖等，发放荷花种苗、龙虾苗、螺蛳苗、荷花鱼苗等，打造农文旅整合发展及驯乐苗乡40周年乡庆观摩点</t>
  </si>
  <si>
    <t>规模50亩，规划统一种植长北香糯、立体养殖等，发放荷花种苗、龙虾苗、螺蛳苗、荷花鱼苗等，打造农文旅整合发展及驯乐苗乡40周年乡庆观摩点。受益群众45户191人，其中脱贫户41户169人。</t>
  </si>
  <si>
    <t>30</t>
  </si>
  <si>
    <t>驯乐苗族乡乡民族文化展示馆布馆项目</t>
  </si>
  <si>
    <t>福寿社区</t>
  </si>
  <si>
    <t>修建打造苗族服饰展示馆，购置织布、绣花机、缝纫机等生产及服饰设计设备；举行服饰刺绣产品培训、技术指导和工艺传承等。</t>
  </si>
  <si>
    <t>修建打造苗族服饰展示馆，购置织布、绣花机、缝纫机等生产及服饰设计设备；举行服饰刺绣产品培训、技术指导和工艺传承等。受益群众1434户5203人，其中脱贫户236户918人。</t>
  </si>
  <si>
    <t>31</t>
  </si>
  <si>
    <t>思恩镇安良村塘兵屯蘑菇种植基地扩建项目</t>
  </si>
  <si>
    <t>安良村</t>
  </si>
  <si>
    <t>搭建一个180平方左右铁皮大棚，安装30立方米冷藏库等。</t>
  </si>
  <si>
    <t>项目建成后，预计提供就业岗位10个，年人均增收3500元；带动群众发展增收，受益农户5户20人，其中脱贫户、监测户4户16人。</t>
  </si>
  <si>
    <t>32</t>
  </si>
  <si>
    <t>大才乡新坡村粮桑套种项目</t>
  </si>
  <si>
    <t>新坡村</t>
  </si>
  <si>
    <t>建设新坡村粮桑套种示范区100亩，在粮食地里套种桑叶，建设内容为：1.建设田间水利渠道1600米；2.高标准农田喷灌100亩；3.农机购置。</t>
  </si>
  <si>
    <t>项目建成后喷灌设备及农机归新坡村村集体管理，项目将提高土地利用率，确保粮食稳产保供的同时增加桑园综合收益，促进农户产业增收，实现产业多样化发展。受益70户以上，脱贫户16户。</t>
  </si>
  <si>
    <t>33</t>
  </si>
  <si>
    <t>龙岩乡农副产品交易市场</t>
  </si>
  <si>
    <t>主要建设规模：项目规划总用地面积3696.46㎡（折合5.54亩），规划建筑总占地面积1834㎡，总建筑面积3328㎡，分二期进行建设。                    第一期：拟新建砖混结构农副产品交易市场第一层占地面积1494㎡，建筑面积1494㎡；钢架结构2# 、3 # 附属楼（总16间），占地面积340㎡，总建筑面积340㎡；机动车生态停车位17个、机动车充电桩2个、绿化面积372.79㎡，给水/电、排污管网、土石方工程等。                           第二期：拟建农副产品交易市场第二层钢架结构，建筑面积1494㎡。主要建设内容：土建、装饰、给排水、电气等配套基础设施工程。</t>
  </si>
  <si>
    <t>1.促进本乡集市建设，改善市容市貌，彻底治理市场环境，整治脏、乱、差状况。
2.交通阻塞、人行不畅的问题得到解决，交通不安全、社会治安不稳定因素将进一步减少。
3.为发展经济，带给方便安全的交易场所，促进农产品、农副产品的交流，拓宽商品交易渠道，为加快农村产业化建设，加速实现富民强镇创造条件。
4.促进市场规范化管理，从而使违规违法行为得到控制，推进市场经营秩序朝着良好的方向发展。
5.有利于政府行政职能部门充分有效地发挥职能作用，强化管理，控制偷税漏税，增加国家和地方财政收入。</t>
  </si>
  <si>
    <t>34</t>
  </si>
  <si>
    <t>下南乡香牛养殖和青贮饲料储存与发酵技术培训班</t>
  </si>
  <si>
    <t>香牛养殖技术培训，开展香牛技术培训班3-4期、青贮饲料储存与发酵技术培训3-4期、组织考察团外出考察学习牛养殖技术。</t>
  </si>
  <si>
    <t>对下南乡养殖香牛农户进行开班培训，针对养殖技术和青贮饲料的储存和发酵进行教学，提高下南乡范围内养牛农户的养殖技术，带动群众增加收入。</t>
  </si>
  <si>
    <t>35</t>
  </si>
  <si>
    <t>下南乡青贮饲料发酵池建设项目</t>
  </si>
  <si>
    <t>针对香牛养殖户有需求建设储存青贮饲料池进行补助，补助标准800元/m³。</t>
  </si>
  <si>
    <t>对青贮饲料发酵池进行试点建设，对香牛养殖户有需求建设储存青贮饲料池进行建设，提升群众养殖香牛积极性，高标准养殖香牛，带动下南乡养牛产业高质量发展，增加收入。</t>
  </si>
  <si>
    <t>36</t>
  </si>
  <si>
    <t>思恩镇叠岭村东庙安置点
“六园.六小”建设产业项目</t>
  </si>
  <si>
    <t>叠岭村</t>
  </si>
  <si>
    <t>建设小养房，小作坊，小菜园等</t>
  </si>
  <si>
    <t xml:space="preserve">发展培育后续产业，改善搬迁群众生产生活条件，不断增强自身发展造血功能。受益群众23户93人，其中脱贫户20户87人。 </t>
  </si>
  <si>
    <t>37</t>
  </si>
  <si>
    <t>水源加洞安置点“六园，六小”项目建设工程（易安后扶）</t>
  </si>
  <si>
    <t>水源社区</t>
  </si>
  <si>
    <t xml:space="preserve">
水源加洞安置点小菜园、</t>
  </si>
  <si>
    <t>项目建好后，有效解决群众生产生活问题，带动群众发展增收。</t>
  </si>
  <si>
    <t>38</t>
  </si>
  <si>
    <t>思恩镇陈双村千万工程项目</t>
  </si>
  <si>
    <t>陈双</t>
  </si>
  <si>
    <t xml:space="preserve">1.建设中草药园研学基地中草药园100亩，“药食同源”中草药民族美食集装箱展示区140.5㎡；中草药科普生态公园植物种植展示区围栏100米。 2.开心农场萌宠养殖基地，建设萌宠跑道：钢丝网跑道长度3米，高度1.5米，宽度0.8米；转角木屋长度0.8米，高度0.8米，宽度0.8米；地板硬化含场地平整等350㎡；萌宠剧场舞台1个。 </t>
  </si>
  <si>
    <t xml:space="preserve"> 项目建成后，预计提供就业岗位20个，年人均增收0.5万元；带动群众发展增收，受益农户892户3175人，其中脱贫户、监测户91户304人。</t>
  </si>
  <si>
    <t>39</t>
  </si>
  <si>
    <t>水源镇三才村千万工程项目</t>
  </si>
  <si>
    <t>三才村</t>
  </si>
  <si>
    <t>无土栽培种植大棚及附属设施、200米河道堤顶整治及护栏、交通桥一座</t>
  </si>
  <si>
    <t>建成后，带动月亮山片区农户发展草莓产业，推动当地农产品生产销售销售，同时也提高村集体经济收入。项目建设过程中，通过土地流转、提供务工岗位等方式，带动19户发展增收。</t>
  </si>
  <si>
    <t>40</t>
  </si>
  <si>
    <t>龙岩乡环江盛达生态农业专业合作社农产品冷藏项目（达科村集体经济项目）</t>
  </si>
  <si>
    <t>安山村</t>
  </si>
  <si>
    <t>建设农产品冷藏库500立方米，确权到达科村村集体股份合作社，有序帮促村经济发展，带动农户收益。</t>
  </si>
  <si>
    <t>通过建设冷藏库延长农产品保鲜期，实现油茶、香菇、芋头、竹笋等农特产品错峰销售，促进村集体经营收入，带动约40人务工，提高群众生产收入，预计收入增长0.4万元/年</t>
  </si>
  <si>
    <t>农综中央</t>
  </si>
  <si>
    <t>41</t>
  </si>
  <si>
    <t>龙岩乡环江德教农业科技推广服务有限公司标准化桑蚕生产小蚕共育提升项目</t>
  </si>
  <si>
    <t>建设冷藏库300立方米、锅炉2套、消毒池2个、小蚕共育室改造完善等，确权到龙岩乡环江德教农业技术推广服务有限公司标准化桑蚕生产小蚕共育提升项目，推动经营主体与农户建立紧密利益联结机制，带动农户稳定增收。</t>
  </si>
  <si>
    <t>通过建设冷藏库、供热锅炉2套、消毒池等，进一步提高小蚕共育质量，促进本乡及周边乡镇蚕农养蚕收入，带动约87人务工，提高群众生产收入，预计收入增长0.5万元/年</t>
  </si>
  <si>
    <t>42</t>
  </si>
  <si>
    <t>龙岩乡达科村汝足、闹土庭院经济项目</t>
  </si>
  <si>
    <t>达科村</t>
  </si>
  <si>
    <t>建设畜禽养殖栏舍500平方米及采购按照配套污水处理设施，确权到龙岩乡达科村村民委员会，带动农户稳定增收。</t>
  </si>
  <si>
    <t>通过建设畜禽养殖栏舍，采购安装配套污水处理设施等，不仅解决农户畜禽散养放养造成环境卫生脏乱差问题，而且通过畜禽养殖带动农户增加收入,，增加群众生产经营性收入，壮大特色养殖业发展，带动约30人务工，预计收入增长0.5万元/年</t>
  </si>
  <si>
    <t>43</t>
  </si>
  <si>
    <t>思恩镇柳浪咧小镇2024年“乡村旅游+”（西南村、人和村村集体经济项目）</t>
  </si>
  <si>
    <t>项目预计总投资233万元，其中企业自筹113万，思恩镇西南村和人和村股份经济合作社合计入股投资120万。通过直播带货在线宣传推广，建设特产品牌旗舰店11个，庭院特色手工坊5个，“线下+线上”联动营销，项目建成投入经营后，形成至少3个稳定的产业链条，第一年预计带动本地优质企业13家产品年销量累计增加100万。</t>
  </si>
  <si>
    <t>项目建成后，增加村集体经济收入，预计增加辖区内各村（社区）村集体经济收入2万/年；增加就业岗位20个，受益群众20人。</t>
  </si>
  <si>
    <t>44</t>
  </si>
  <si>
    <t>洛阳镇江口村大福共享庭院经济（第二期）建设项目</t>
  </si>
  <si>
    <t>在大福组盘活40亩土地，建设现领式的庭院经济销基地80个，开展体验式农文旅活动，通过订单农业，带动大福群众发展庭院经济，提高群众收入，通过合同+基地+农户+市场模式，打造具有市场经济营造功能的共享庭院基地。</t>
  </si>
  <si>
    <t>1.流转土地40亩，盘活土地资源。2.开展订单农业，带动20户发展庭院经济，促进农民增收。3.利用村集体资源开展农文体验式活动，提高村集体经济收入。4.带动50人务工就业，增收收入。</t>
  </si>
  <si>
    <t>45</t>
  </si>
  <si>
    <t>2024年光伏维修项目</t>
  </si>
  <si>
    <t>项目所在乡镇</t>
  </si>
  <si>
    <t>用于光扶电站的日常的运维和故障维修</t>
  </si>
  <si>
    <t>通过维修使光伏项目能正常运行，提高村集体收入，提高群众满意度。</t>
  </si>
  <si>
    <t>46</t>
  </si>
  <si>
    <t>川山镇2024年光伏维修项目</t>
  </si>
  <si>
    <t>47</t>
  </si>
  <si>
    <t>下南乡2024年光伏维修项目</t>
  </si>
  <si>
    <t>48</t>
  </si>
  <si>
    <t>东兴镇2024年光伏维修项目</t>
  </si>
  <si>
    <t>49</t>
  </si>
  <si>
    <t>洛阳镇2024年光伏维修项目</t>
  </si>
  <si>
    <t>50</t>
  </si>
  <si>
    <t>洛阳镇振阳香牛养殖基地建设项目</t>
  </si>
  <si>
    <t>20241008</t>
  </si>
  <si>
    <t>建设标准化香牛养殖基地，养殖150头香牛，并流转200亩土地种植全饲玉米，利用冬闲田500亩种植全饲玉米。</t>
  </si>
  <si>
    <t>通过建设标准化香牛养殖基地，养殖150头香牛，并流转200亩土地种植全饲玉米，利用冬闲田500亩种植全饲玉米，解决当地脱贫人口就业，增加群众收入。</t>
  </si>
  <si>
    <t>51</t>
  </si>
  <si>
    <t>电商培训</t>
  </si>
  <si>
    <t>融媒体中心</t>
  </si>
  <si>
    <t>环江县</t>
  </si>
  <si>
    <t>引入专业团队运营指导培训，开展新媒体短视频直播ip商业全域变现特训，以“引”和“培”为关键词，融合采用“发掘本地人才、培养本土人才、推动人才回流及借助外力外脑”多种方式，在“拼人才”上“拼”出一支具有环江特色的电商人才队伍，让其成为环江美景好物的“代言人”，通过“达人带货+网红孵化+人才培养+供应链资源+管理服务”，为县域产业发展加油助力，用“智”对外讲述环江故事，为环江的“好产品”打开销售市场。</t>
  </si>
  <si>
    <t>对全县50名以上的学员进行电商知识培训，同时指导搭建好3个网上平台店（抖店、视频号店和直播账号各1个），持续有效开展农特产品电商直播直销，推动农产品上行，促进乡村振兴。</t>
  </si>
  <si>
    <t>52</t>
  </si>
  <si>
    <t>思恩镇叠岭村叠石屯恒本初养殖基地牛栏建设先建后补项目</t>
  </si>
  <si>
    <t>20240226</t>
  </si>
  <si>
    <t>20241220</t>
  </si>
  <si>
    <t>通过先建后补方式新建牛栏2栋1200㎡,饲料棚360㎡，场地平整约2500㎡，开通泥土路300米；引进种牛52头，其中良种母牛50头，良种公牛2头。</t>
  </si>
  <si>
    <t>通过项目实施，促进地方持续发展特色优势产业，不断提高产业发展水平，受益人口2户6人。</t>
  </si>
  <si>
    <t>53</t>
  </si>
  <si>
    <t>明伦镇吉祥村光伏设备拆旧安装项目</t>
  </si>
  <si>
    <t>20240516</t>
  </si>
  <si>
    <t>20241128</t>
  </si>
  <si>
    <t>三</t>
  </si>
  <si>
    <t>2023年第一批小额信贷贴息</t>
  </si>
  <si>
    <t>环江毛南族自治县</t>
  </si>
  <si>
    <t>用于支付脱贫户、三类对象监测户等发展产业小额信贷贴息</t>
  </si>
  <si>
    <t>解决脱贫户、三类对象监测户农业发展资金不足问题，满足脱贫户、三类对象监测户再生产拓展资金需求渠道，保证产业稳定发展等，用于支持脱贫户、三类对象监测户等小额信贷贴息，促进产业发展，实现稳定增收。</t>
  </si>
  <si>
    <t>按银行基准利率贴息计算</t>
  </si>
  <si>
    <t>2023年第二批小额信贷贴息</t>
  </si>
  <si>
    <t>2024年小额信贷风险补偿金</t>
  </si>
  <si>
    <t>20240821</t>
  </si>
  <si>
    <t>附表1-2</t>
  </si>
  <si>
    <t>农村基础设施建设项目计划表</t>
  </si>
  <si>
    <t>驯乐苗族乡福寿社区才勒至肯上屯通屯道路硬化工程</t>
  </si>
  <si>
    <t>福寿
社区</t>
  </si>
  <si>
    <t>硬化道路长0.74公里，路基宽5米，路面4.5米，砼路面厚度0.20米，错车道、涵洞、挡土墙等</t>
  </si>
  <si>
    <t>补齐农村道路建设短板，解决沿线群众出行难问题，促进当地生产生活发展。受益福寿社区、山岗村、长北村、镇北村总计6180户22829人，其中脱贫2173户8518人。间接辐射周边群众</t>
  </si>
  <si>
    <t>驯乐苗族乡板同莫旦屯防洪护堤修缮</t>
  </si>
  <si>
    <t>河道波形梁护栏新建及修缮1公里、太阳能路灯100盏</t>
  </si>
  <si>
    <t>消除安全隐患，满足新时代中国特色社会主义新农村广大人民群众日常生活需求</t>
  </si>
  <si>
    <t>龙岩乡黄种村上同至后霞产业基地道路硬化工程（二期）</t>
  </si>
  <si>
    <t>黄种村</t>
  </si>
  <si>
    <t>产业路1.2公里，路基宽4.5米，路面宽3.5米，砼厚0.2米、错车道、涵洞等</t>
  </si>
  <si>
    <t>改善农业生产条件，带动86户279人，产业发展，降低农产品运输成本，解决基地生产作业道路</t>
  </si>
  <si>
    <t>水源镇里腊村里腊屯至里羊柑橘产业道路硬化工程</t>
  </si>
  <si>
    <t>里腊村</t>
  </si>
  <si>
    <t>产业路1.5公里，路基宽4.5米，路面宽3.5米，砼厚0.2米、错车道、涵洞等</t>
  </si>
  <si>
    <t>改善农业生产条件，带动78户236人，产业发展，降低农产品运输成本，解决基地生产作业道路</t>
  </si>
  <si>
    <t>明伦镇豪洞村豪洞屯大路至内勤桑蚕、稻谷产业道路硬化工程</t>
  </si>
  <si>
    <t>豪洞村</t>
  </si>
  <si>
    <t>产业路1公里，路基宽4.5米，路面宽3.5米，砼厚0.2米、错车道、涵洞等</t>
  </si>
  <si>
    <t>改善农业生产条件，带动93户283人，产业发展，降低农产品运输成本，解决基地生产作业道路</t>
  </si>
  <si>
    <t>大才乡重楼村下干屯百榜至后白花柑橘产业道路硬化工程</t>
  </si>
  <si>
    <t>重楼村</t>
  </si>
  <si>
    <t>产业路1.8公里，路基宽4.5米，路面宽3.5米，砼厚0.2米、错车道、涵洞等</t>
  </si>
  <si>
    <t>硬化产业路1.8公里，改善农业生产条件，带动86户279人，产业发展，降低农产品运输成本，解决基地生产作业道路</t>
  </si>
  <si>
    <t>大才乡重楼村中村屯江洛老至肯太热柑橘产业道路硬化工程</t>
  </si>
  <si>
    <t>产业路5公里，路基宽4.5米，路面宽3.5米，砼厚0.2米、错车道、涵洞等</t>
  </si>
  <si>
    <t>硬化产业路5公里，改善农业生产条件，带动140户420人，产业发展，降低农产品运输成本，解决基地生产作业道路</t>
  </si>
  <si>
    <t>驯乐苗族乡福寿社区莫旦屯产业道路硬化工程</t>
  </si>
  <si>
    <r>
      <rPr>
        <sz val="11"/>
        <color theme="1"/>
        <rFont val="宋体"/>
        <charset val="134"/>
      </rPr>
      <t>产业路</t>
    </r>
    <r>
      <rPr>
        <sz val="11"/>
        <color theme="1"/>
        <rFont val="宋体"/>
        <charset val="0"/>
      </rPr>
      <t>3</t>
    </r>
    <r>
      <rPr>
        <sz val="11"/>
        <color theme="1"/>
        <rFont val="宋体"/>
        <charset val="134"/>
      </rPr>
      <t>公里，路基宽</t>
    </r>
    <r>
      <rPr>
        <sz val="11"/>
        <color theme="1"/>
        <rFont val="宋体"/>
        <charset val="0"/>
      </rPr>
      <t>4.5</t>
    </r>
    <r>
      <rPr>
        <sz val="11"/>
        <color theme="1"/>
        <rFont val="宋体"/>
        <charset val="134"/>
      </rPr>
      <t>米，路面宽</t>
    </r>
    <r>
      <rPr>
        <sz val="11"/>
        <color theme="1"/>
        <rFont val="宋体"/>
        <charset val="0"/>
      </rPr>
      <t>3.5</t>
    </r>
    <r>
      <rPr>
        <sz val="11"/>
        <color theme="1"/>
        <rFont val="宋体"/>
        <charset val="134"/>
      </rPr>
      <t>米，错车道、涵洞等</t>
    </r>
  </si>
  <si>
    <r>
      <rPr>
        <sz val="11"/>
        <color theme="1"/>
        <rFont val="宋体"/>
        <charset val="134"/>
      </rPr>
      <t>新建产业道路硬化</t>
    </r>
    <r>
      <rPr>
        <sz val="11"/>
        <color theme="1"/>
        <rFont val="宋体"/>
        <charset val="0"/>
      </rPr>
      <t>3</t>
    </r>
    <r>
      <rPr>
        <sz val="11"/>
        <color theme="1"/>
        <rFont val="宋体"/>
        <charset val="134"/>
      </rPr>
      <t>公里</t>
    </r>
    <r>
      <rPr>
        <sz val="11"/>
        <color theme="1"/>
        <rFont val="宋体"/>
        <charset val="0"/>
      </rPr>
      <t>,</t>
    </r>
    <r>
      <rPr>
        <sz val="11"/>
        <color theme="1"/>
        <rFont val="宋体"/>
        <charset val="134"/>
      </rPr>
      <t>改善农业生产条件，带动</t>
    </r>
    <r>
      <rPr>
        <sz val="11"/>
        <color theme="1"/>
        <rFont val="宋体"/>
        <charset val="0"/>
      </rPr>
      <t>46</t>
    </r>
    <r>
      <rPr>
        <sz val="11"/>
        <color theme="1"/>
        <rFont val="宋体"/>
        <charset val="134"/>
      </rPr>
      <t>户</t>
    </r>
    <r>
      <rPr>
        <sz val="11"/>
        <color theme="1"/>
        <rFont val="宋体"/>
        <charset val="0"/>
      </rPr>
      <t>175</t>
    </r>
    <r>
      <rPr>
        <sz val="11"/>
        <color theme="1"/>
        <rFont val="宋体"/>
        <charset val="134"/>
      </rPr>
      <t>人，其中脱</t>
    </r>
    <r>
      <rPr>
        <sz val="11"/>
        <color theme="1"/>
        <rFont val="宋体"/>
        <charset val="0"/>
      </rPr>
      <t>6</t>
    </r>
    <r>
      <rPr>
        <sz val="11"/>
        <color theme="1"/>
        <rFont val="宋体"/>
        <charset val="134"/>
      </rPr>
      <t>户</t>
    </r>
    <r>
      <rPr>
        <sz val="11"/>
        <color theme="1"/>
        <rFont val="宋体"/>
        <charset val="0"/>
      </rPr>
      <t>24</t>
    </r>
    <r>
      <rPr>
        <sz val="11"/>
        <color theme="1"/>
        <rFont val="宋体"/>
        <charset val="134"/>
      </rPr>
      <t>人产业发展，降低农产品运输成本，解决基地生产道路。</t>
    </r>
  </si>
  <si>
    <t>明伦镇明伦社区下末至省道509路口道路硬化工程</t>
  </si>
  <si>
    <t>明伦
社区</t>
  </si>
  <si>
    <t>新增产业道路硬化约0.87公里。路基宽4.5米，路面宽3.5米，砼厚0.2米、错车道、涵洞等</t>
  </si>
  <si>
    <t>通过增加基础设施建设，解决沿线群众出行难问题，促进当地生产生活发展。</t>
  </si>
  <si>
    <t>川山镇由动社区纳辽屯产业道路硬化工程</t>
  </si>
  <si>
    <t>由动
社区</t>
  </si>
  <si>
    <t>新增产业道路硬化约2.07公里。路基宽4.5米，路面宽3.5米，砼厚0.2米、错车道、涵洞等</t>
  </si>
  <si>
    <t>大才乡重楼村中村屯可马路口到后坡宁产业路硬化工程</t>
  </si>
  <si>
    <t>新增产业道路硬化约0.7公里。路基宽4.5米，路面宽3.5米，砼厚0.2米、错车道、涵洞等</t>
  </si>
  <si>
    <t>龙岩乡城皇村莫四屯至广荣村久友屯砂龟杉木产业路硬化工程</t>
  </si>
  <si>
    <t>城皇村、广荣村</t>
  </si>
  <si>
    <t>硬化产业路约3.5公里,路基宽4.5米，路面宽3.5米，砼厚0.19米、错车道、涵洞等</t>
  </si>
  <si>
    <t>改善产业发展基础，打通产品运输，减生产成本，增加群众收入</t>
  </si>
  <si>
    <t>驯乐乡山岗村金归老屯至长北村久达屯道路安全防护栏工程</t>
  </si>
  <si>
    <r>
      <rPr>
        <sz val="11"/>
        <color theme="1"/>
        <rFont val="宋体"/>
        <charset val="134"/>
      </rPr>
      <t>安全防护栏安装</t>
    </r>
    <r>
      <rPr>
        <sz val="11"/>
        <color theme="1"/>
        <rFont val="宋体"/>
        <charset val="0"/>
      </rPr>
      <t>4</t>
    </r>
    <r>
      <rPr>
        <sz val="11"/>
        <color theme="1"/>
        <rFont val="宋体"/>
        <charset val="134"/>
      </rPr>
      <t>公里，保障群众出行安全</t>
    </r>
  </si>
  <si>
    <t>解决驯乐乡山岗村金归老屯、长北等相关屯群众行路安全问题。受益127户531人，其中脱贫户78户357人。</t>
  </si>
  <si>
    <t>驯乐乡山岗村金归新村至金归老屯道路安全防护栏工程</t>
  </si>
  <si>
    <t>山岗村</t>
  </si>
  <si>
    <t>安全防护栏2.5公里，保障群众出行安全</t>
  </si>
  <si>
    <t>解决驯乐乡山岗村新村、老屯等相关屯群众行路安全问题。受益153户367人，其中脱贫户26户61人。</t>
  </si>
  <si>
    <t>驯乐乡山岗村金归老屯至茶平屯道路安全防护栏工程</t>
  </si>
  <si>
    <t>安全防护栏6公里，保障群众出行安全</t>
  </si>
  <si>
    <t>解决驯乐乡山岗村金归老屯、茶平等相关屯群众行路安全问题。受益96户264人，其中脱贫户26户45人。</t>
  </si>
  <si>
    <t>驯乐乡山岗村才古组至尧荣组道路安全防护栏工程</t>
  </si>
  <si>
    <t>安全防护栏3.5公里，保障群众出行安全</t>
  </si>
  <si>
    <t>解决驯乐乡山岗村金归才古、尧荣等相关屯群众行路安全问题。受益79户156人，其中脱贫户31户56人。</t>
  </si>
  <si>
    <t>驯乐苗族乡长北村久达屯至龙岩乡黄种村伟报路口道路安全防护栏工程</t>
  </si>
  <si>
    <t>安全防护栏安装4公里，保障群众出行安全</t>
  </si>
  <si>
    <t>解决驯乐乡长北村久达屯、龙岩伟报屯等相关屯群众行路安全问题。受益139户346人，其中脱贫户39户53人。</t>
  </si>
  <si>
    <t>龙岩乡黄种村肯英屯道路安全防护栏工程</t>
  </si>
  <si>
    <t>建设屯级道路安全防护栏1000米</t>
  </si>
  <si>
    <t>安装道路安全防护栏，保障群众出行安全。受益26户98人，其中脱贫户18户75人。</t>
  </si>
  <si>
    <t>龙岩乡朝阁村田良屯至上伦洞坳道路安全防护栏工程</t>
  </si>
  <si>
    <t>朝阁村</t>
  </si>
  <si>
    <t>建设防护栏约6公里</t>
  </si>
  <si>
    <t>解决龙岩乡朝阁村田良屯、上伦洞等相关屯群众行路安全问题。受益89户263人，其中脱贫户26户69人。</t>
  </si>
  <si>
    <t>长美乡长美社区美洞屯通屯道路安全防护栏工程</t>
  </si>
  <si>
    <t>长美社区</t>
  </si>
  <si>
    <t>建设防护栏约1.4公里</t>
  </si>
  <si>
    <t>解决长美乡长美社区美洞等相关屯群众行路安全问题。受益124户346人，其中脱贫户23户53人。</t>
  </si>
  <si>
    <t>长美乡爱洞村财美屯至塘甫路口道路安全防护栏工程</t>
  </si>
  <si>
    <t>爱洞村</t>
  </si>
  <si>
    <t>建设防护栏约1.86公里</t>
  </si>
  <si>
    <t>长美乡爱洞村肯友屯至财美一队道路安全防护栏工程</t>
  </si>
  <si>
    <t>建设防护栏约2.58公里</t>
  </si>
  <si>
    <t>解决长美乡爱洞村财美屯、财美等相关屯群众行路安全问题。受益296户523人，其中脱贫户42户125人。</t>
  </si>
  <si>
    <t>长美乡爱洞村朝阳路口至盛达、盛旺、盛发道路安全防护栏工程</t>
  </si>
  <si>
    <t>建设防护栏约2.9公里</t>
  </si>
  <si>
    <t>解决长美乡爱洞村盛达、盛旺、盛发等相关屯群众行路安全问题。受益354户856人，其中脱贫户109户306人。</t>
  </si>
  <si>
    <t>大安乡环界村肯城屯至安业二队道路安全防护栏工程</t>
  </si>
  <si>
    <t>环界村</t>
  </si>
  <si>
    <t>建设防护栏约2.45公里</t>
  </si>
  <si>
    <t>解决大安乡环界村肯城屯、安业等相关屯群众行路安全问题。受益106户234人，其中脱贫户15户57人。</t>
  </si>
  <si>
    <t>大安乡环界村中瓦屯至金英屯道路安全防护栏工程</t>
  </si>
  <si>
    <t>建设防护栏约1.73公里</t>
  </si>
  <si>
    <t>解决大安乡环界村中瓦屯、金英等相关屯群众行路安全问题。受益129户306人，其中脱贫户29户51人。</t>
  </si>
  <si>
    <t>大安乡环界村二级路口至才善屯道路安全防护栏工程</t>
  </si>
  <si>
    <t>建设防护栏约0.74公里</t>
  </si>
  <si>
    <t>解决大安乡环界村才善等相关屯群众行路安全问题。受益109户326人，其中脱贫户26户46人。</t>
  </si>
  <si>
    <t>大安乡环界村才善屯至才兰屯道路安全防护栏工程</t>
  </si>
  <si>
    <t>建设防护栏约0.54公里</t>
  </si>
  <si>
    <t>解决大安乡环界村才善、才兰等相关屯群众行路安全问题。受益126户346人，其中脱贫户29户41人。</t>
  </si>
  <si>
    <t>东兴镇才乐村拉才路口至加兴村久义屯道路安全防护栏工程</t>
  </si>
  <si>
    <t>加兴村</t>
  </si>
  <si>
    <t>建设防护栏约1.5公里</t>
  </si>
  <si>
    <t>解决东兴镇才乐村拉才、加兴村久义屯等相关屯群众行路安全问题。受益379户683人，其中脱贫户53户106人。</t>
  </si>
  <si>
    <t>东兴镇标山村久仁路口至华洞屯道路安全防护栏工程</t>
  </si>
  <si>
    <t>茶山村</t>
  </si>
  <si>
    <t>建设防护栏约5.5公里</t>
  </si>
  <si>
    <t>解决东兴镇标山村久仁屯、华洞屯等相关屯群众行路安全问题。受益196户327人，其中脱贫户34户43人。</t>
  </si>
  <si>
    <t>明伦镇何狂村阳春生态种养殖场供水工程</t>
  </si>
  <si>
    <t>何狂村</t>
  </si>
  <si>
    <t>新建50m³水池一个，沉沙池一座，铺设32给水管20m。</t>
  </si>
  <si>
    <t>完善乡村养殖业生产基础设施，推进明伦镇何狂村养殖业发展，提高群众日常养殖生产效率。</t>
  </si>
  <si>
    <t>城西街道三乐社区肯福四组饮水管网安装工程项目</t>
  </si>
  <si>
    <t>三乐社区</t>
  </si>
  <si>
    <t>铺设钢管1600米，安装水表36个。</t>
  </si>
  <si>
    <t>项目建成后，解决肯福四组屯36户143人的饮水困难问题</t>
  </si>
  <si>
    <t>川山镇都川村板坝屯地质灾害搬迁安置附属工程</t>
  </si>
  <si>
    <t>地面硬化，挡土墙，给水工程、雨水排水工程等。</t>
  </si>
  <si>
    <t>通过改善易地搬迁集中安置区基础设施条件，提升安置点的社会治理功能和群众安全感。</t>
  </si>
  <si>
    <t>驯乐苗族乡山岗村上尧旺屯至下引产业道路硬化项目</t>
  </si>
  <si>
    <t>新建道路硬化1.1公里，路基宽3.5米，路面宽3米，砼厚0.20米、错车道、涵洞等。</t>
  </si>
  <si>
    <t>硬化产业路1.1公里，改善农业生产条件，降低农产品运输成本。带动46户183人，其中脱贫户20户88人，为基地生产种植林木100亩，预计年产值100万元以上。</t>
  </si>
  <si>
    <t>川山镇由动社区山脚屯至都川村道路硬化工程</t>
  </si>
  <si>
    <t>由动社区</t>
  </si>
  <si>
    <t>产业路硬化硬化2.2公里，路基宽4.5米，路面宽3.5米，砼厚0.20米、错车道、涵洞等。</t>
  </si>
  <si>
    <t>硬化产业路2.2公里,打通村与村交通通道,改善农业生产条件，降低农产品运输成本。带动128户480人，其中脱贫户12户39人发展桑蚕、水果、优质稻等产业。</t>
  </si>
  <si>
    <t>明伦镇明伦社区集体林业合作社蚕洞坡杉木产业道路硬化工程</t>
  </si>
  <si>
    <t>明伦社区</t>
  </si>
  <si>
    <t>新建道路硬化3公里，路基宽3.5米，路面宽3米，砼厚0.20米、错车道、涵洞等。</t>
  </si>
  <si>
    <t>硬化产业路3公里,改善农业生产条件，降低农产品运输成本。带动31户130人，其中脱贫户8户40人，种植杉木8000多亩。</t>
  </si>
  <si>
    <t>明伦镇明伦社区达近屯至下末屯优质稻、桑蚕产业道路硬化工程</t>
  </si>
  <si>
    <t>新建道路硬化1.138公里，路基宽3.5米，路面宽3米，砼厚0.20米、错车道、涵洞等。</t>
  </si>
  <si>
    <t>硬化产业路1.138公里,改善农业生产条件，降低农产品运输成本。带动248户684人，其中脱贫户46户182人，种植优质稻、桑蚕约250多亩。</t>
  </si>
  <si>
    <t>环江万泉生态专业合作社鲟鱼养殖产业供水工程</t>
  </si>
  <si>
    <t>标山村</t>
  </si>
  <si>
    <t>新建1.1公里直径20厘米供水管、沉砂池、水柜等。</t>
  </si>
  <si>
    <t>围绕特色产业优势，因地制宜发展鲟鱼养殖产业，年预计产值鲟鱼20万公斤320万元。项目实施后将带动群众发展致富，增加经济收入。受益34户96人，其中脱贫户7户31人，可辐射带动周边群众约630户2520人。</t>
  </si>
  <si>
    <t>环江县驯乐乡平莫村上、下架至特洞通屯道路工程建设项目</t>
  </si>
  <si>
    <t>发改局</t>
  </si>
  <si>
    <t>平莫</t>
  </si>
  <si>
    <t>硬化通屯道路3.2Km，新建路基宽5.5m，路面宽4.5m，砼厚0.2m，挡土墙，涵洞等。</t>
  </si>
  <si>
    <t>硬化通屯道路3.2Km，新建路基宽5.5m，路面宽4.5m。沿线受益群众216户876人（其中脱贫人口45户167人）。</t>
  </si>
  <si>
    <t>环江县洛阳镇木论思泉水厂至雅脉村加福屯产业道路硬化及安全防护栏工程建设项目</t>
  </si>
  <si>
    <t>雅脉</t>
  </si>
  <si>
    <r>
      <rPr>
        <sz val="11"/>
        <color theme="1"/>
        <rFont val="宋体"/>
        <charset val="134"/>
      </rPr>
      <t>道路拐弯处硬化工程3个，路面硬化550m</t>
    </r>
    <r>
      <rPr>
        <vertAlign val="superscript"/>
        <sz val="11"/>
        <color theme="1"/>
        <rFont val="宋体"/>
        <charset val="134"/>
      </rPr>
      <t>2</t>
    </r>
    <r>
      <rPr>
        <sz val="11"/>
        <color theme="1"/>
        <rFont val="宋体"/>
        <charset val="134"/>
      </rPr>
      <t>，安全防护栏约5Km。</t>
    </r>
  </si>
  <si>
    <r>
      <rPr>
        <sz val="11"/>
        <color theme="1"/>
        <rFont val="宋体"/>
        <charset val="134"/>
      </rPr>
      <t>道路拐弯处硬化工程3个，路面硬化550m</t>
    </r>
    <r>
      <rPr>
        <vertAlign val="superscript"/>
        <sz val="11"/>
        <color theme="1"/>
        <rFont val="宋体"/>
        <charset val="134"/>
      </rPr>
      <t>2</t>
    </r>
    <r>
      <rPr>
        <sz val="11"/>
        <color theme="1"/>
        <rFont val="宋体"/>
        <charset val="134"/>
      </rPr>
      <t>，安全防护栏约5Km。降低企业产品和原材料运输成本，改善企业生产作业道路安全，有利于企业发展壮大。沿线受益群众48户161人（其中脱贫户3户15人）</t>
    </r>
  </si>
  <si>
    <t>环江县东兴镇标山村道路拓宽、硬化及防护栏工程建设项目</t>
  </si>
  <si>
    <t>标山</t>
  </si>
  <si>
    <t>道路硬化1.3Km，道路拓宽2.5Km，安全防护栏0.8Km，挡土墙，涵洞工程等。</t>
  </si>
  <si>
    <t>道路硬化1.3Km，道路拓宽2.5Km，安全防护栏0.8Km。沿线受益群众32户104人（其中脱贫户9户20人）</t>
  </si>
  <si>
    <t>驯乐苗族乡山岗村必丢屯、伟领屯基础设施工程</t>
  </si>
  <si>
    <t>驯乐乡</t>
  </si>
  <si>
    <t>修建屯内道路硬化约3500平方米等基础设施工程。</t>
  </si>
  <si>
    <t>补齐农村基础设施短板，提升群众生产生活环境。受益总户数94户405人，其中脱贫86户364人。</t>
  </si>
  <si>
    <t>明伦镇吉祥村祖洞屯农田水利灌溉工程</t>
  </si>
  <si>
    <t>新建高40厘米、宽30厘米、长2公里的农田水利渠道等工程。</t>
  </si>
  <si>
    <t>该项目建成后将补齐农业生产基础设施，促进农业增效、农民增收。受益水田150亩，受益总户数90户350人，其中脱贫户15户60人。</t>
  </si>
  <si>
    <t>川山镇都川村才庆屯至环江东庆生态养殖场道路硬化工程</t>
  </si>
  <si>
    <t>新增道路硬化约1100米</t>
  </si>
  <si>
    <t>通过增加基础设施建设，解决群众出行难问题。改善生产生活条件，促进农业生产发展。</t>
  </si>
  <si>
    <t>下南乡中南村南昌屯至松村道路硬化工程（千万工程）</t>
  </si>
  <si>
    <t>中南村</t>
  </si>
  <si>
    <t>建设下南乡中南村南昌屯至松村道路硬化工程长0.71公里，路基宽4.5米，路面宽3.5米，厚0.2米</t>
  </si>
  <si>
    <t>大安乡才平村才王二级路口至上百屯道路安全防护栏工程（千万工程）</t>
  </si>
  <si>
    <t>才平村</t>
  </si>
  <si>
    <t>建设内容为大安乡才王二级路口至马龙屯道路防护栏420米</t>
  </si>
  <si>
    <t>解决大安乡才平村才王、上百屯等相关屯群众行路安全问题。受益198户593人，其中脱贫户31户67人。</t>
  </si>
  <si>
    <t>明伦镇豹山村下定屯至下雷屯耕作区道路硬化工程（千万工程）</t>
  </si>
  <si>
    <t>豹山村</t>
  </si>
  <si>
    <t>建设明伦镇豹山村下定至下雷耕作区道路硬化工程长1.72公里，路基宽4.5米，路面宽3.5米，厚0.2米</t>
  </si>
  <si>
    <t>改善农业生产条件，带动102户362人，产业发展，降低农产品运输成本，解决基地生产作业道路</t>
  </si>
  <si>
    <t>洛阳镇江口村领榜屯至上敢耕作区产业道路硬化工程（千万工程）</t>
  </si>
  <si>
    <t>洛阳镇江口村领榜屯至上敢耕作区产业道路硬化工程</t>
  </si>
  <si>
    <t>改善农业生产条件，带动83户245人，产业发展，降低农产品运输成本，解决基地生产作业道路</t>
  </si>
  <si>
    <t>洛阳镇江口村中袄屯至小太阳耕作区产业道路硬化工程（千万工程）</t>
  </si>
  <si>
    <t>洛阳镇江口村中袄屯至小太阳耕作区产业道路硬化工程</t>
  </si>
  <si>
    <t>改善农业生产条件，带动72户231人，产业发展，降低农产品运输成本，解决基地生产作业道路</t>
  </si>
  <si>
    <t>洛阳镇永权村上板王屯至原闷尼屯道路硬化工程</t>
  </si>
  <si>
    <t>永权村</t>
  </si>
  <si>
    <t>改善农业生产条件，带动59户186人，产业发展，降低农产品运输成本，解决基地生产作业道路</t>
  </si>
  <si>
    <t>驯乐苗族乡大吉村巴老屯通屯道路安全防护栏建设工程</t>
  </si>
  <si>
    <t>环江县财政局</t>
  </si>
  <si>
    <t>大吉村</t>
  </si>
  <si>
    <t>安全防护栏安装0.51公里，保障群众出行安全</t>
  </si>
  <si>
    <t>安装道路安全防护栏，保障群众出行安全。受益109户383人，其中脱贫户53户190人。</t>
  </si>
  <si>
    <t>龙岩乡朝阁村道至汝塘屯道路安全防护栏工程</t>
  </si>
  <si>
    <t>安装道路安全防护栏约1.62公里</t>
  </si>
  <si>
    <t>通过防护栏建设，最大程度保障群众交通出行安全。受益10户45人，其中脱贫户8户40人。</t>
  </si>
  <si>
    <t>驯乐苗族乡北山村久怀屯至特跃屯道路提升工程</t>
  </si>
  <si>
    <t>补齐农村基础设施道路短板，拓宽道路约2.61公里，硬化道路1.480公里，拓宽至4.5米，砼厚0.2米，涵洞等</t>
  </si>
  <si>
    <t>按设计完成道路硬化及拓宽工程,解决沿线群众出行难问题，促进当地生产生活发展。受益总户数63户258人其中脱贫、监测人口9户35人</t>
  </si>
  <si>
    <t>驯乐苗族乡平治社区上下闷屯漫水桥建设工程</t>
  </si>
  <si>
    <t>新建平板桥桥长36米，附属桥引道路10米，桥墩高3米，基础埋深超过3米等。</t>
  </si>
  <si>
    <t>按设计完成道路新建平板桥工程,解决沿线群众出行难问题，促进当地生产生活发展。受益总户数203户790人其中脱贫、监测人口39户155人</t>
  </si>
  <si>
    <t>川山镇由动社区下吝屯下么王至后塘拜道路硬化工程</t>
  </si>
  <si>
    <t>新建道路硬化1330米，管涵、错车道等。</t>
  </si>
  <si>
    <t>通过增加基础设施建设，解决群众出行难问题，提高群众满意度。</t>
  </si>
  <si>
    <t>川山镇下干村何家屯至塘万产业园路硬化工程</t>
  </si>
  <si>
    <t>新建道路硬化586米，管涵、错车道等</t>
  </si>
  <si>
    <t>东兴镇平安村平乐屯至罗城县纳翁乡民族村田朋屯道路硬化工程</t>
  </si>
  <si>
    <t>新建东兴镇平安村平乐屯至罗城县纳翁乡民族村田朋屯道路硬化长0.9公里，路基宽4.5米，路面宽3.5米，砼厚0.20米、错车道、涵管。</t>
  </si>
  <si>
    <t>，通过补齐农村道路短板，解决群众出行难问题，提高群众满意度，受益69户196人，其中脱贫人口26户63人。</t>
  </si>
  <si>
    <t>长美社区浩阳屯甘蔗产业基地道路硬化工程</t>
  </si>
  <si>
    <t>新建道路硬化2.5公里，路基宽4米，路面宽3.5米，砼厚0.20米、错车道、涵洞，防护栏等。</t>
  </si>
  <si>
    <t>硬化产业路2.5公里,改善农业生产条件，降低农产品运输成本。促进当地生产生活发展基地甘蔗 种植 400亩。</t>
  </si>
  <si>
    <t>大安乡环界村肯甫屯水稻、甘蔗、柑橘、桑蚕产业道路硬化工程</t>
  </si>
  <si>
    <t>产业道路硬化长3公里，路基宽4.5米，路面宽3.5米，砼厚0.20米、错车道、涵管。</t>
  </si>
  <si>
    <t>按设计完成道路硬化工程,解决沿线群众出行难问题，促进当地产业发展，受益62户216人，其中脱贫户5户15人。共有水田80亩，甘蔗、柑橘、桑蚕350亩。</t>
  </si>
  <si>
    <t>驯乐苗族乡长北村必横新村糖蔗产业基地配套附属工程</t>
  </si>
  <si>
    <t>修缮产业基地道路面积1745.53㎡，完善相关产业发展配套设施。</t>
  </si>
  <si>
    <t>完善产业基地配套附属设施，提升群众种植糖蔗等农作物的积极性。受益群众45户191人，其中脱贫户41户169人。</t>
  </si>
  <si>
    <t>驯乐苗族乡全安村下金屯糖蔗产业道路硬化工程</t>
  </si>
  <si>
    <t>全安村</t>
  </si>
  <si>
    <t>新建道路1.2公里，路基4.5米，路面宽3.5米，砼厚0.20米，错车道，涵洞等。</t>
  </si>
  <si>
    <t>硬化产业路1.2公里,改善农业生产条件，涉及种植糖蔗面积130亩，降低农产品运输成本，解决基地生产作业道路。受益群众16户65人，其中脱贫户2户12人。</t>
  </si>
  <si>
    <t>思恩镇叠岭村东庙屯至才岭屯道路硬化工程</t>
  </si>
  <si>
    <t>新增产业道路硬化约2.24公里。路基宽4.5米，路面宽3.5米，砼厚0.2米、错车道、涵洞等</t>
  </si>
  <si>
    <t>通过增加基础设施建设，解决了约367群众行路难问题，促进当地群众增产增收。</t>
  </si>
  <si>
    <t>东兴镇标山村下河屯防洪基础设施</t>
  </si>
  <si>
    <t>修建防洪堤1条，长250米*宽1.5米*高2米</t>
  </si>
  <si>
    <t xml:space="preserve"> 修建水利设施，保护河道及两侧经济作物，激发群众发展产业的积极性，保障居民生产生活及生命产财安全。</t>
  </si>
  <si>
    <t>洛阳镇洛阳社区大江屯产业道路硬化工程</t>
  </si>
  <si>
    <t>洛阳社区</t>
  </si>
  <si>
    <t>新增产业道路硬化1.5公里，路基宽4.5米，路面宽3.5米，砼厚0.20米、错车道、涵洞等</t>
  </si>
  <si>
    <t>改善农业生产条件，带动产业发展，减低农产品运输成本，解决约50亩甘蔗基地生产作业。</t>
  </si>
  <si>
    <t>长美乡爱洞村朝光屯下果坳产业路硬化建设项目</t>
  </si>
  <si>
    <t>硬化产业路0.8公里，路基宽4.5米，路面宽3.5米，砼厚0.2米、错车道、涵洞等</t>
  </si>
  <si>
    <t>改善产业发展基础设施提升生产效率，激发群众发展产业积极性，项目建成后可激发群众发展产业扩大产业规模，其中涉及耕地约150亩，其中耕地整治面积150亩，建成后将动员群众种植甘蔗，带动群众产业增收。</t>
  </si>
  <si>
    <t>内同村三弄屯雨露牌甘蔗基地道路硬化</t>
  </si>
  <si>
    <t>内同村</t>
  </si>
  <si>
    <t>硬化产业路0.6公里，路基宽4.5米，路面宽3.5米，砼厚0.2米、错车道、涵洞等</t>
  </si>
  <si>
    <t>改善改善产业发展基础设施，提升生产效率，土地110亩，涉及耕地保护110亩（现已砍30亩，仍有桉树、青梅80亩下一步砍伐，之后种植甘蔗），完善农业产业基础设施，提高产业输送效率，激发群众发展甘蔗产业积极性。</t>
  </si>
  <si>
    <t>川山镇由动村街上屯正兴种养产业基地道路硬化工程</t>
  </si>
  <si>
    <t>由动村</t>
  </si>
  <si>
    <t>新建道路硬化约0.62公里，路基宽4.5米，路面宽3.5米，砼厚0.20米、错车道、涵管等。</t>
  </si>
  <si>
    <t>通过增加基地基础设施建设，提升农产品的运输效率，有效降低运输成本，推动养殖业发展。</t>
  </si>
  <si>
    <t>长美乡八福村拉弄屯至内典村拉顶屯357国道路口道路维修工程</t>
  </si>
  <si>
    <t>环江县民宗局</t>
  </si>
  <si>
    <t>维修水泥混凝土路面0.5公里，宽3.5米，增加4个错车道。</t>
  </si>
  <si>
    <t>项目实施后可降低当地群众交通安全隐患，改善农业生产条件，降低农产品运输成本，受益群众499户1711人，其中脱贫户130户，脱贫人数426人。</t>
  </si>
  <si>
    <t>洛阳镇普乐村欧家屯蕾水山塘建设工程</t>
  </si>
  <si>
    <t>在洛阳镇普乐村欧家屯进行蓄水山塘建设工程，建设内容：1.挖方建塘；2.筑坝长50米，高5米；3.建三面光水利渠道1公里；4.铺设涵管蓄水山塘修建水面面积约5亩、与原山塘同等容量的蓄水山塘。</t>
  </si>
  <si>
    <t>思恩镇城北社区水毁维修项目</t>
  </si>
  <si>
    <t>城北社区</t>
  </si>
  <si>
    <t xml:space="preserve">硬化水毁路面207平方米，现浇路面混泥土40米；挖土方810立方米；浆砌片(块)石356立方米；铺碎石207平方米等   </t>
  </si>
  <si>
    <t>通过增加基础设施建设，解决沿线群众出行难问题，促进当地生产生活发展。受益总户数200户780人，其中脱贫户46户173人。</t>
  </si>
  <si>
    <t>明伦镇何狂村平门屯水稻产业道路硬化工程</t>
  </si>
  <si>
    <t>新增产业道路硬化约0.6公里。路基宽4.5米，路面宽3.5米，砼厚0.2米、错车道、涵洞等</t>
  </si>
  <si>
    <t>通过增加基础设施建设，解决了约267群众产业发展难问题，促进当地群众增产增收。</t>
  </si>
  <si>
    <t>明伦镇百祥村后山屯至下果美水稻、桑蚕产业道路硬化工程</t>
  </si>
  <si>
    <t>百祥村</t>
  </si>
  <si>
    <t>新增产业道路硬化约0.5公里。路基宽4.5米，路面宽3.5米，砼厚0.2米、错车道、涵洞等</t>
  </si>
  <si>
    <t>通过增加基础设施建设，解决了约193群众产业发展难问题，促进当地群众增产增收。</t>
  </si>
  <si>
    <t>下南乡坡川村二点坡维修工程（乡村治理示范点项目）</t>
  </si>
  <si>
    <t>坡川村</t>
  </si>
  <si>
    <t>乡村建设行动,下南乡坡川村二点坡维修工程（乡村治理示范点项目）用于二级路连接波川路口道路扩宽</t>
  </si>
  <si>
    <t>1、规划乡村治理示范点项目完成数量符合年度计划数。
2、规划乡村治理示范点项目评审通过率100％。
3、规划乡村治理示范点项目按时完成 率100％。
4、项目经费超支率≤0。
5、规划内容乡村治理示范点项目落实率100％。</t>
  </si>
  <si>
    <t>川山镇五圩村下叭屯农田水利灌溉渠道工程</t>
  </si>
  <si>
    <t>五圩村</t>
  </si>
  <si>
    <t>新建水利灌溉渠道约1000米。</t>
  </si>
  <si>
    <t>通过新建灌溉渠道，解决120亩农田灌溉问题，提高水利用率，促进农业生产产量。</t>
  </si>
  <si>
    <t>驯乐苗族乡山岗村平为屯农田治理及水利灌溉工程</t>
  </si>
  <si>
    <t xml:space="preserve">修建农田治理及铺设长约3500米、直径160公分的烨熔水管农田灌溉水利工程。 </t>
  </si>
  <si>
    <t>该项目建成后将补齐农业生产基础设施，促进农业增效、农民增收。受益67户312人其中脱贫、监测人口49户229人。</t>
  </si>
  <si>
    <t>龙岩乡达科村汝严农田水利灌溉工程</t>
  </si>
  <si>
    <t>铺设长2300米、直径160公分的烨熔水管农田灌溉水利工程。</t>
  </si>
  <si>
    <t>该项目建成后将补齐农业生产基础设施，促进农业增效、农民增收。受益水田45亩，受益总户数72户288人，其中脱贫户50户210人。</t>
  </si>
  <si>
    <t>川山镇由动社区绍禹屯下勇农田灌溉水坝维修工程</t>
  </si>
  <si>
    <t>重新修建农田灌溉水坝约水40米、水渠约900米。</t>
  </si>
  <si>
    <t>重新修建农田灌溉水坝约40米及水渠约900米,补齐农业生产基础设施，促进农业增效、农民增收。带动124户422人，其中脱贫户12户40人发展桑蚕、水果、优质稻等产业。</t>
  </si>
  <si>
    <t>川山镇五圩村白洞屯水利渠道工程</t>
  </si>
  <si>
    <t>新建水利灌溉渠道约1040米。</t>
  </si>
  <si>
    <t>通过新建设灌溉渠道，解决150亩农田灌溉问题，提高水利用率，促进农业生产产量。</t>
  </si>
  <si>
    <t>思恩镇人和村上下古赖排洪渠道工程</t>
  </si>
  <si>
    <t>人和村</t>
  </si>
  <si>
    <t>新建排洪渠道约1820米。</t>
  </si>
  <si>
    <t>东兴镇加兴村加乐屯农田灌溉水渠工程</t>
  </si>
  <si>
    <t>驯乐苗族乡福寿社区下甫屯水利灌溉工程</t>
  </si>
  <si>
    <t>新建三面光渠道30*30共计0.3公里</t>
  </si>
  <si>
    <t>灌溉面积40亩。解决群众农田排灌问题，提高水利用率，促进农业生产产量。受益47户209人。</t>
  </si>
  <si>
    <t>驯乐苗族乡平治社区三脚屯水利排灌工程</t>
  </si>
  <si>
    <t>平治社区</t>
  </si>
  <si>
    <t>新建三面光排灌渠道150*150共计1公里</t>
  </si>
  <si>
    <t>灌溉面积100亩。解决群众农田排灌问题，提高水利用率，促进农业生产产量。受益115户428人。</t>
  </si>
  <si>
    <t>驯乐苗族乡平莫村平莫屯农田水利排灌工程</t>
  </si>
  <si>
    <t>平莫村</t>
  </si>
  <si>
    <t>农田灌溉水利渠道：30*30三面光3000m.</t>
  </si>
  <si>
    <t>灌溉面积200亩。解决群众农田排灌问题，提高水利用率，促进农业生产产量。受益40户169人。</t>
  </si>
  <si>
    <t>驯乐乡顺宁村洞朴屯农田水利建设工程</t>
  </si>
  <si>
    <t>顺宁村</t>
  </si>
  <si>
    <t>修建洞朴屯拉炸和拉朗三面光农田两条水利渠道共约760米。30*30</t>
  </si>
  <si>
    <t>建成后，将改善洞朴屯80亩农田生产条件，解决群众农田排灌问题，提高水利用率，促进农业生产产量，受益27户105人，其中脱贫户13户56人。</t>
  </si>
  <si>
    <t>驯乐苗族乡太平村干受屯农田水利三面光渠道</t>
  </si>
  <si>
    <t>太平村</t>
  </si>
  <si>
    <t>新建农田水利三面光30*30灌溉渠道1公里</t>
  </si>
  <si>
    <t>完成农田水利三面光渠道项目建设并投入使用辐射周边农田40亩，解决群众农田排灌问题，提高水利用率，促进农业生产产量。受益30户100人，其中脱贫户13户52人。</t>
  </si>
  <si>
    <t>驯乐苗族乡北山村才秀屯水利渠道灌溉工程</t>
  </si>
  <si>
    <t>北山村</t>
  </si>
  <si>
    <t>完成农田水利三面光渠道项目建设并投入使用辐射周边农田40亩，解决群众农田排灌问题，提高水利用率，促进农业生产产量。受益114户409人，其中脱贫户5户12人。</t>
  </si>
  <si>
    <t>驯乐苗族乡康宁村贵洞屯水利渠道灌溉工程</t>
  </si>
  <si>
    <t>新建农田水利三面光灌溉渠道0.75公里，30*30*30</t>
  </si>
  <si>
    <t>完成农田水利三面光渠道项目建设并投入使用辐射周边农田50亩，解决群众农田排灌问题，提高水利用率，促进农业生产产量。受益65户216人，其中脱贫户21户76人。</t>
  </si>
  <si>
    <t>驯乐苗族乡全安村介洞屯农田排灌工程</t>
  </si>
  <si>
    <t>新建1500米排灌渠，截面尺寸平均1.5m*1.5m</t>
  </si>
  <si>
    <t>灌溉面积120亩。解决群众农田排灌问题，提高水利用率，促进农业生产产量。受益125户425人，其中脱贫户31户103人。</t>
  </si>
  <si>
    <t>驯乐苗族乡长北村龙湾屯水利灌溉工程</t>
  </si>
  <si>
    <t>新建三面光渠道30*30*30共计1公里</t>
  </si>
  <si>
    <t>灌溉面积40亩。解决群众农田排灌问题，提高水利用率，促进农业生产产量。受益20户49人，其中脱贫户13户40人。</t>
  </si>
  <si>
    <t>东兴镇东兴社区达贡屯拦水坝与才龙屯至那勒屯农田灌溉工程</t>
  </si>
  <si>
    <t>东兴社区</t>
  </si>
  <si>
    <t>修建长400米拦河坝、2600米（30*20*20）水利渠道.</t>
  </si>
  <si>
    <t>灌溉面积600亩。解决才龙屯、那勒屯、达贡屯群众农田排灌问题，提高水利用率，促进农业生产产量。受益857户3094人，其中脱贫户169户429人。</t>
  </si>
  <si>
    <t>龙岩乡达科沙黑片区农田引水灌溉工程</t>
  </si>
  <si>
    <t>架设PE水管约40公里，其中：50管23公里，110管17公里</t>
  </si>
  <si>
    <t>灌溉面积约500亩，解决群众农田排灌问题，促进粮食生产增收。受益240户859人，其中脱贫户142户568人。</t>
  </si>
  <si>
    <t>龙岩乡龙岩社区甲棒屯农田水利灌溉项目</t>
  </si>
  <si>
    <t>新建和维修水利渠道约5公里、维修引水坝1座、新建蓄水池1座及修缮田埂等。</t>
  </si>
  <si>
    <t>通过建设水利工程，解决农田灌溉问题，切实减少农田“非粮化”，提升种粮产量产值，增加群众种粮收入，年产值约75.6万元，受益户约148户，每年带动增收约5000元/户。</t>
  </si>
  <si>
    <t>环江毛南族自治县洛阳镇洛阳社区九荣屯农田灌溉渠道工程</t>
  </si>
  <si>
    <t>修建主渠道1500米，支渠道900米。</t>
  </si>
  <si>
    <t>灌溉面积290亩。解决群众农田排灌问题，提高水利用率，促进农业生产产量。受益102户417人。</t>
  </si>
  <si>
    <t>环江毛南族自治县川山镇都川村下候屯农田灌溉工程</t>
  </si>
  <si>
    <t>新建1300米渠道</t>
  </si>
  <si>
    <t>灌溉面积120亩。解决群众农田排灌问题，提高水利用率，促进农业生产产量。受益52户207人。</t>
  </si>
  <si>
    <t>大才乡同进村拉才屯农田灌溉工程</t>
  </si>
  <si>
    <t>维修渠道200米</t>
  </si>
  <si>
    <t>灌溉面积20亩。解决群众农田排灌问题，提高水利用率，促进农业生产产量。受益30户97人。</t>
  </si>
  <si>
    <t>东兴镇才乐村布洞屯农田灌溉工程项目</t>
  </si>
  <si>
    <t>长3000米，管径20公分</t>
  </si>
  <si>
    <t>解决150人的饮水和100亩水田的灌溉。</t>
  </si>
  <si>
    <t>川山镇五圩村都腊屯后庙农田灌溉工程</t>
  </si>
  <si>
    <t>新建蓄水池，铺设管网等。</t>
  </si>
  <si>
    <t>通过新增给水设施，解决周边88亩基本农田灌溉问题，保障粮食安全、促进农业生产发展，提高群众满意度。</t>
  </si>
  <si>
    <t>川山镇由动社区下吝屯排洪渠道工程</t>
  </si>
  <si>
    <t>新建长130米排洪渠道。</t>
  </si>
  <si>
    <t>通过新增排洪设施，解决积水的问题，保障饮水安全、提高群众满意度。</t>
  </si>
  <si>
    <t>下南乡堂八村十圩片区农田水利工程</t>
  </si>
  <si>
    <t>新建三面光排洪渠道长约750 米，1.4米宽，高1米。</t>
  </si>
  <si>
    <t>解决沿线松存屯、十圩屯、上信屯、下干屯近两百亩农田排洪及灌溉问题，保障群众农业顺利生产，提高收入，提高群众获得感，收益群众197户713人，其中脱贫户56户175人</t>
  </si>
  <si>
    <t>大才乡大麻村坡谷屯水利渠道工程</t>
  </si>
  <si>
    <t>修建长1127米排水渠道</t>
  </si>
  <si>
    <t>改善人居环境，提高群众满意度、幸福感。</t>
  </si>
  <si>
    <t>驯乐苗族乡平治社区久架屯水坝修复工程</t>
  </si>
  <si>
    <t>维修堰坝182米，坝高4.5米，恢复水轮泵蜗室</t>
  </si>
  <si>
    <t>灌溉面积120亩，解决农田排灌问题，提高水利用率，促进农业生产产量，受益62户2556人，其中脱贫人口10户46人。</t>
  </si>
  <si>
    <t>驯乐苗族乡北山村洞巧屯糖蔗种植水利灌溉工程</t>
  </si>
  <si>
    <t>新建农田水利三面光渠道2公里，截面尺寸30cm*30cm。</t>
  </si>
  <si>
    <t>完成糖蔗种植水利渠道三面光2000米，解决糖蔗种植园保水、排水问题，提高水利利用率，促进农业生产产量。受益群众34户138人，其中脱贫户4户16人。</t>
  </si>
  <si>
    <t>龙岩乡安山村上料上盘板罕片区农田水利灌溉工程</t>
  </si>
  <si>
    <t>上料上盘板罕</t>
  </si>
  <si>
    <t>1.修建引水渠1条，长约350m;安装水泵1个;2.修建灌溉水渠1条，长约600m；3.新建一座拦河沟坝，灌溉水渠1850m。</t>
  </si>
  <si>
    <t>新建水利灌溉渠道及配套设施，提高水利利用率，促进农业生产产量</t>
  </si>
  <si>
    <t>中央33.538727，自治区58.941273</t>
  </si>
  <si>
    <t>驯乐苗族乡平治社区六合屯农田水利灌溉工程</t>
  </si>
  <si>
    <t>新建农田水利三面光渠道约1.5公里，截面尺寸30cm*30cm</t>
  </si>
  <si>
    <t>完成糖蔗种植水利渠道三面光1500米，解决糖蔗种植园保水、排水问题，提高水利利用率，促进农业生产产量。受益群众21户65人，其中脱贫户7户29人。</t>
  </si>
  <si>
    <t>毛南家园城北、城西安置区公共服务设施维修项目工程</t>
  </si>
  <si>
    <t xml:space="preserve">毛南、城西安置区
</t>
  </si>
  <si>
    <t>安置点主要维修：1.排污管道开挖、更换管道改造2.人行道改造、更换地砖3.盖板清理、拆除更换4.更换排污井盖、管道清淤5.路灯捐坏、更换6.围墙修善7.更换消防器材8、房屋补漏9.排水沟清淤及更换水沟盖板等这些都属于公共基础设施管护范围。</t>
  </si>
  <si>
    <t>改善农村人居生活环境，改变环境卫生，提高居民生活质量。受益群众4029户，16339人。</t>
  </si>
  <si>
    <t>附表1-3</t>
  </si>
  <si>
    <t>生活条件改善项目建设计划表</t>
  </si>
  <si>
    <t>驯乐乡驯乐中学及高连片供水保障工程</t>
  </si>
  <si>
    <t>水利局</t>
  </si>
  <si>
    <t>新建200m³高位水池1座，新建引配水管总长3732m，其中新建管长2376m，旧管利用1416m，闸阀井3处及穿路段共1处（合计4m），破除并恢复混凝土路面2处（合计62m）。</t>
  </si>
  <si>
    <t>巩固提升驯乐中学及高连片228户943人供水保障，其中脱贫人口24户95人。</t>
  </si>
  <si>
    <t>大才乡同进村板德屯供水保障工程</t>
  </si>
  <si>
    <t>同进村</t>
  </si>
  <si>
    <t>新打机井1口（60m，拟定出水量5m³/h），新建DN65热镀锌钢管582m。</t>
  </si>
  <si>
    <t>新建DN50热镀锌钢管780m，新配100QJ5-160/40深井泵1台。</t>
  </si>
  <si>
    <t>大安乡环界村中尧屯供水安全保障工程</t>
  </si>
  <si>
    <t>沉沙池1座；输配水管5830m；简易消毒净水设备1套</t>
  </si>
  <si>
    <t>巩固提升环界村中尧屯37户134人供水保障，其中脱贫人口1户7人。</t>
  </si>
  <si>
    <t>思恩镇城南社区方圆供水保障工程</t>
  </si>
  <si>
    <t>城南
社区</t>
  </si>
  <si>
    <t>打机械井1口，建设80m³水池1座，安装3个10m³不锈钢水柜，安装50KVA变压器，安装高压线路350m，低压线路950m，铺设40钢管500m，铺设32钢管350m。</t>
  </si>
  <si>
    <t>巩固提升城南社区方圆10户35人供水保障，其中脱贫人口3户10人。</t>
  </si>
  <si>
    <t>洛阳镇雅脉村腰庙屯供水保障工程</t>
  </si>
  <si>
    <t>新建引配水管网8300m,其中引(输)水管长8000m，配水管网长300m及配备相应的附属工程。</t>
  </si>
  <si>
    <t>巩固提升雅脉村腰庙屯65户217人供水保障，其中脱贫人口10户35人。</t>
  </si>
  <si>
    <t>明伦镇相尧村小末屯供水保障工程</t>
  </si>
  <si>
    <t>相尧村</t>
  </si>
  <si>
    <t xml:space="preserve">新建50m³高位水池1座，上水管60m，配水管1050m，入户管60m，简易消毒设备1套,抽水设备1套；
</t>
  </si>
  <si>
    <t>巩固提升相尧村小末屯119户399人供水保障，其中脱贫人口47户165人。</t>
  </si>
  <si>
    <t>东兴镇平安村久保屯供水保障工程</t>
  </si>
  <si>
    <t>平安村</t>
  </si>
  <si>
    <t>新建1座50m³蓄水池；新建1座拦水坝；新增1座不锈钢过滤池；新增1套简易消毒设备；铺设输、配水管总长2798m（DN40镀锌钢管48m，DN50PE管700m,DN40PE管600m,DN32PE管1450m）</t>
  </si>
  <si>
    <t>巩固提升平安村久保屯37户132人供水保障，其中脱贫人口5户22人。</t>
  </si>
  <si>
    <t>大才乡重楼村集中供水保障工程</t>
  </si>
  <si>
    <t>新建抽水泵房1座，新建加压泵房1座，新建300m³高位水池1座，新建上水管网566m，新建配水管网10080m，闸阀井5处及穿路段共17处（合计85m），破除并恢复混凝土路面5处（合计492m），沿路肩架设钢管8处（合计932m）及配备相应的附属工程。</t>
  </si>
  <si>
    <t>新建抽水泵站1座，新建300m³高位水池1座，新建上水管1830m,新建配水管网7140m，破除并恢复混凝土路面14处（合计406m），沿路肩架设钢管7处（合计756m）及配备相应的附属工程。</t>
  </si>
  <si>
    <t>东兴镇加兴村永龙屯供水保障工程</t>
  </si>
  <si>
    <t>新建400米低压线路、一个抽水泵，2000米管路。</t>
  </si>
  <si>
    <t>巩固提升加兴村永龙屯18户68人供水保障，其中脱贫人口12户47人。</t>
  </si>
  <si>
    <t>川山镇五圩村集中供水工程</t>
  </si>
  <si>
    <t>新建DN200镀锌钢管1800m，破除并恢复混凝土路面4处共16m。</t>
  </si>
  <si>
    <t>巩固提升五圩村里烈等屯1167户683人供水保障，其中脱贫人口99户415人。</t>
  </si>
  <si>
    <t>洛阳镇普乐村思合屯饮水保障工程</t>
  </si>
  <si>
    <t>新建50m³水池2座，管路3100米。</t>
  </si>
  <si>
    <t>解决思合屯安全饮水及供水保障问题，涉及42户，135人，其中脱贫户4户，脱贫人口8人。</t>
  </si>
  <si>
    <t>驯乐乡福寿社区供水管网改造工程</t>
  </si>
  <si>
    <t>新建管网L=12822m（其中配水管网6138m，入户管6684m），新配水龙头668个，新配水表698个（含30个摊位水表）；新建闸阀40个（含排气排水阀），破除并恢复混凝土路面共4362m。</t>
  </si>
  <si>
    <t>巩固提升福寿社区189户688人供水保障，其中脱贫人口11户40人。</t>
  </si>
  <si>
    <t>思恩镇西南村那羊屯供水保障工程</t>
  </si>
  <si>
    <t>铺设50钢管1270m，32钢管550m，25钢管730m等相应的附属工程</t>
  </si>
  <si>
    <t>巩固提升西南村那羊屯33户106人供水保障，其中脱贫人口1户5人。</t>
  </si>
  <si>
    <t>水源镇水源社区塘龙屯供水保障工程</t>
  </si>
  <si>
    <t>铺设32PE管1180m，25PE管500m及相应的附属工程</t>
  </si>
  <si>
    <t>巩固提升水源社区塘龙屯38户184人供水保障，其中脱贫人口5户18人。</t>
  </si>
  <si>
    <t>中央3.71，自治,2.9527</t>
  </si>
  <si>
    <t>思恩镇城北社区良伞三队供水保障工程</t>
  </si>
  <si>
    <t>铺设输配水管网1812m,其中铺设50钢管492m，铺设40钢管108m，铺设32钢管1212m，铺设25钢管294m,安装水表49个。</t>
  </si>
  <si>
    <t>巩固提升城北社区良伞三队59户195人供水保障，其中脱贫人口2户7人。</t>
  </si>
  <si>
    <t>川山镇五圩村都腊屯饮水提升工程</t>
  </si>
  <si>
    <t>通过新增给水设施，巩固提升都腊屯125户429人供水保障，其中脱贫人口55户207人。</t>
  </si>
  <si>
    <t>驯乐苗族乡康宁村尧乐屯及康宁小学饮水保障工程</t>
  </si>
  <si>
    <t>新建饮水池一座，铺设给水管若干米。</t>
  </si>
  <si>
    <t xml:space="preserve"> 巩固提升康宁村塘仰屯及康宁小学209户831人供水保障，其中脱贫人口57户223人。</t>
  </si>
  <si>
    <t>环江毛南族自治县2024年东兴镇东兴社区达贡新村供水保障工程</t>
  </si>
  <si>
    <t>20241016</t>
  </si>
  <si>
    <t>20241225</t>
  </si>
  <si>
    <t xml:space="preserve">1.安装输水管路镀锌钢管2442米。 </t>
  </si>
  <si>
    <t>通过新铺设供水管网，解决达贡新村用水干风气水量不足问题。</t>
  </si>
  <si>
    <t>环江毛南族自治县2024年龙岩乡龙岩社区甲棒屯供水保障工程</t>
  </si>
  <si>
    <t>龙岩社区</t>
  </si>
  <si>
    <t>20241112</t>
  </si>
  <si>
    <t xml:space="preserve">1新建：打大口井一座，安装抽水电线，安装抽水管路。    </t>
  </si>
  <si>
    <t>通过新建大口井，解决了原甲棒屯枯水期用水不足问题。</t>
  </si>
  <si>
    <t>2024年环江毛南族自治县思恩镇叠岭村管网延伸至民权屯、山洞屯、各旦屯、上南屯饮水提升工程</t>
  </si>
  <si>
    <t>建设300m³低位水池1座，建设100m³高位水池1座，铺设80镀锌钢管2710m，铺设65镀锌钢管2590m，铺设50镀锌钢管894m，铺设40镀锌钢管1704m，</t>
  </si>
  <si>
    <t>巩固提升叠岭村民权屯、山洞屯、各旦屯、上南屯安全饮水及供水保障问题，受益106户，331人，其中脱贫人口34户129人。</t>
  </si>
  <si>
    <t>2024年环江毛南族自治县思恩镇中兴村城郊屯饮水提升工程</t>
  </si>
  <si>
    <t xml:space="preserve">新建20m³抽水前池，抽水设备1套，上水管DN50镀锌钢管100m，配水管DN80镀锌钢管2754m，DN65镀锌钢管2592m，DN40镀锌钢管54m。
</t>
  </si>
  <si>
    <t>巩固提升中兴村城郊屯安全饮水及供水保障问题，受益36户147人，其中脱贫人口5户17人。</t>
  </si>
  <si>
    <t>附表1-4</t>
  </si>
  <si>
    <t>其他项目建设计划表</t>
  </si>
  <si>
    <t>公益岗位及交通补贴项目</t>
  </si>
  <si>
    <t>驯乐乡2024年公益性岗位补贴项目</t>
  </si>
  <si>
    <t>公益性岗位工资</t>
  </si>
  <si>
    <t>通过设置公益岗位，促进监测户和安置点搬迁人口就业，增加公益性岗位工资，带动增收。</t>
  </si>
  <si>
    <t>2024年，环江县利用财政衔接
推进乡村振兴补助资金开发的乡村建设公益性岗位补贴标准为
800元/月(城西街道办两个安置区除外)，月工作时间不得低
于16天。</t>
  </si>
  <si>
    <t>中央179.04，自治区64</t>
  </si>
  <si>
    <t>思恩镇2024年公益性岗位补贴项目</t>
  </si>
  <si>
    <t>中央128.4，自治区43.04</t>
  </si>
  <si>
    <t>川山镇2024年公益性岗位</t>
  </si>
  <si>
    <t>中央277.12，自治区98</t>
  </si>
  <si>
    <t>大才乡2024年公益性岗位补贴项目</t>
  </si>
  <si>
    <t>中央67，自治区21.56</t>
  </si>
  <si>
    <t>明伦镇2024年公益性岗位补贴项目</t>
  </si>
  <si>
    <t>中央300，自治区98</t>
  </si>
  <si>
    <t>下南乡2024年公益性岗位补贴项目</t>
  </si>
  <si>
    <t>中央117，自治区35.24</t>
  </si>
  <si>
    <t>大安乡2024年公益性岗位补贴项目</t>
  </si>
  <si>
    <t>中央56.96，自治区16</t>
  </si>
  <si>
    <t>龙岩乡2024年公益性岗位补贴项目</t>
  </si>
  <si>
    <t>中央158.4，自治区52</t>
  </si>
  <si>
    <t>长美乡2024年公益性岗位补贴项目</t>
  </si>
  <si>
    <t>中央100，自治区31.76</t>
  </si>
  <si>
    <t>洛阳镇2024年公益性岗位补贴项目</t>
  </si>
  <si>
    <t>中央136.08，自治区50</t>
  </si>
  <si>
    <t>城西街道2024年公益性岗位补贴项目</t>
  </si>
  <si>
    <t>中央476，自治区163.64</t>
  </si>
  <si>
    <t>东兴镇2024年公益性岗位补贴项目</t>
  </si>
  <si>
    <t>中央170，自治区44.442</t>
  </si>
  <si>
    <t>水源镇2024年公益性岗位补贴项目</t>
  </si>
  <si>
    <t>中央177，自治区63</t>
  </si>
  <si>
    <t>思恩镇2024年脱贫劳动力跨省务工一次性交通补贴</t>
  </si>
  <si>
    <t>对脱贫户、监测户跨省务工一次性交通补贴等，按车票补助但每人不超过800元补贴</t>
  </si>
  <si>
    <t>通过交通补贴，解决245人以上务工跨省交通补贴问题，鼓励脱贫户、监测户跨省务工，增加群众外出务工积极性，增加收入</t>
  </si>
  <si>
    <t>不高于800元每人，具体按县级方案执行</t>
  </si>
  <si>
    <t>中央9.0414，自治区1.9016</t>
  </si>
  <si>
    <t>水源镇2024年脱贫劳动力跨省务工一次性交通补贴</t>
  </si>
  <si>
    <t>通过交通补贴，解决710人以上务工跨省交通补贴问题，鼓励脱贫户、监测户跨省务工，增加群众外出务工积极性，增加收入</t>
  </si>
  <si>
    <t>中央36.73，自治区13.8448</t>
  </si>
  <si>
    <t>洛阳镇2024年脱贫劳动力跨省务工一次性交通补贴</t>
  </si>
  <si>
    <t>通过交通补贴，解决862人以上务工跨省交通补贴问题，鼓励脱贫户、监测户跨省务工，增加群众外出务工积极性，增加收入</t>
  </si>
  <si>
    <t>中央37，自治区19.5653</t>
  </si>
  <si>
    <t>川山镇2024年脱贫劳动力跨省务工一次性交通补贴</t>
  </si>
  <si>
    <t>通过交通补贴，解决975人以上务工跨省交通补贴问题，鼓励脱贫户、监测户跨省务工，增加群众外出务工积极性，增加收入</t>
  </si>
  <si>
    <t>中央69.4322，自治区17.9704</t>
  </si>
  <si>
    <t>明伦镇2024年脱贫劳动力跨省务工一次性交通补贴</t>
  </si>
  <si>
    <t>通过交通补贴，解决887人以上务工跨省交通补贴问题，鼓励脱贫户、监测户跨省务工，增加群众外出务工积极性，增加收入</t>
  </si>
  <si>
    <t>中央54.5497，自治区25</t>
  </si>
  <si>
    <t>东兴镇2024年脱贫劳动力跨省务工一次性交通补贴</t>
  </si>
  <si>
    <t>通过交通补贴，解决550人以上务工跨省交通补贴问题，鼓励脱贫户、监测户跨省务工，增加群众外出务工积极性，增加收入</t>
  </si>
  <si>
    <t>中央24，自治区3.5333</t>
  </si>
  <si>
    <t>大才乡2024年脱贫劳动力跨省务工一次性交通补贴</t>
  </si>
  <si>
    <t>通过交通补贴，解决150人以上务工跨省交通补贴问题，鼓励脱贫户、监测户跨省务工，增加群众外出务工积极性，增加收入</t>
  </si>
  <si>
    <t>中央5，自治区3.5876</t>
  </si>
  <si>
    <t>下南乡2024年脱贫劳动力跨省务工一次性交通补贴</t>
  </si>
  <si>
    <t>通过交通补贴，解决425人以上务工跨省交通补贴问题，鼓励脱贫户、监测户跨省务工，增加群众外出务工积极性，增加收入</t>
  </si>
  <si>
    <t>中央29.7151，自治区4</t>
  </si>
  <si>
    <t>大安乡2024年脱贫劳动力跨省务工一次性交通补贴</t>
  </si>
  <si>
    <t>中央7，自治区4.4371</t>
  </si>
  <si>
    <t>长美乡2024年脱贫劳动力跨省务工一次性交通补贴</t>
  </si>
  <si>
    <t>通过交通补贴，解决375人以上务工跨省交通补贴问题，鼓励脱贫户、监测户跨省务工，增加群众外出务工积极性，增加收入</t>
  </si>
  <si>
    <t>中央26.5，自治区4.9919</t>
  </si>
  <si>
    <t>龙岩乡2024年脱贫劳动力跨省务工一次性交通补贴</t>
  </si>
  <si>
    <t>通过交通补贴，解决675人以上务工跨省交通补贴问题，鼓励脱贫户、监测户跨省务工，增加群众外出务工积极性，增加收入</t>
  </si>
  <si>
    <t>中央44，自治区4.3965</t>
  </si>
  <si>
    <t>驯乐乡2024年脱贫劳动力跨省务工一次性交通补贴</t>
  </si>
  <si>
    <t>通过交通补贴，解决662人以上务工跨省交通补贴问题，鼓励脱贫户、监测户跨省务工，增加群众外出务工积极性，增加收入</t>
  </si>
  <si>
    <t>中央43，自治区5.8365</t>
  </si>
  <si>
    <t>城西街道办2024年脱贫劳动力跨省务工一次性交通补贴</t>
  </si>
  <si>
    <t xml:space="preserve">城西街道 </t>
  </si>
  <si>
    <t>通过交通补贴，解决1025人以上务工跨省交通补贴问题，鼓励脱贫户、监测户跨省务工，增加群众外出务工积极性，增加收入</t>
  </si>
  <si>
    <t>中央33.5，自治区49.3953</t>
  </si>
  <si>
    <t>扶贫培训、雨露计划项目</t>
  </si>
  <si>
    <t>2023年第一批扶贫培训、雨露计划项目</t>
  </si>
  <si>
    <t>环江县农业农村局</t>
  </si>
  <si>
    <t>乡村振兴局主办短期技能培训、短期技能培训以奖代补和职业学历教育补助</t>
  </si>
  <si>
    <t>通过扶贫培训和雨露计划补助职业教育补助，提升脱贫家庭子女劳动技能，提高创业增收，减少脱贫户家庭经济压力，受益人口8000人次左右</t>
  </si>
  <si>
    <r>
      <rPr>
        <sz val="11"/>
        <color theme="1"/>
        <rFont val="宋体"/>
        <charset val="0"/>
      </rPr>
      <t>2016</t>
    </r>
    <r>
      <rPr>
        <sz val="11"/>
        <color theme="1"/>
        <rFont val="宋体"/>
        <charset val="134"/>
      </rPr>
      <t>年脱贫以来脱贫户子女资助标准（</t>
    </r>
    <r>
      <rPr>
        <sz val="11"/>
        <color theme="1"/>
        <rFont val="宋体"/>
        <charset val="0"/>
      </rPr>
      <t>1500</t>
    </r>
    <r>
      <rPr>
        <sz val="11"/>
        <color theme="1"/>
        <rFont val="宋体"/>
        <charset val="134"/>
      </rPr>
      <t>元</t>
    </r>
    <r>
      <rPr>
        <sz val="11"/>
        <color theme="1"/>
        <rFont val="宋体"/>
        <charset val="0"/>
      </rPr>
      <t>/</t>
    </r>
    <r>
      <rPr>
        <sz val="11"/>
        <color theme="1"/>
        <rFont val="宋体"/>
        <charset val="134"/>
      </rPr>
      <t>学期），</t>
    </r>
    <r>
      <rPr>
        <sz val="11"/>
        <color theme="1"/>
        <rFont val="宋体"/>
        <charset val="0"/>
      </rPr>
      <t xml:space="preserve"> 14</t>
    </r>
    <r>
      <rPr>
        <sz val="11"/>
        <color theme="1"/>
        <rFont val="宋体"/>
        <charset val="134"/>
      </rPr>
      <t>、</t>
    </r>
    <r>
      <rPr>
        <sz val="11"/>
        <color theme="1"/>
        <rFont val="宋体"/>
        <charset val="0"/>
      </rPr>
      <t>15</t>
    </r>
    <r>
      <rPr>
        <sz val="11"/>
        <color theme="1"/>
        <rFont val="宋体"/>
        <charset val="134"/>
      </rPr>
      <t>年退出户子女均资助标准（</t>
    </r>
    <r>
      <rPr>
        <sz val="11"/>
        <color theme="1"/>
        <rFont val="宋体"/>
        <charset val="0"/>
      </rPr>
      <t>900</t>
    </r>
    <r>
      <rPr>
        <sz val="11"/>
        <color theme="1"/>
        <rFont val="宋体"/>
        <charset val="134"/>
      </rPr>
      <t>元</t>
    </r>
    <r>
      <rPr>
        <sz val="11"/>
        <color theme="1"/>
        <rFont val="宋体"/>
        <charset val="0"/>
      </rPr>
      <t>/</t>
    </r>
    <r>
      <rPr>
        <sz val="11"/>
        <color theme="1"/>
        <rFont val="宋体"/>
        <charset val="134"/>
      </rPr>
      <t>学期），</t>
    </r>
    <r>
      <rPr>
        <sz val="11"/>
        <color theme="1"/>
        <rFont val="宋体"/>
        <charset val="0"/>
      </rPr>
      <t>16</t>
    </r>
    <r>
      <rPr>
        <sz val="11"/>
        <color theme="1"/>
        <rFont val="宋体"/>
        <charset val="134"/>
      </rPr>
      <t>年脱贫以来脱贫户子女巾帼励志资助标准（</t>
    </r>
    <r>
      <rPr>
        <sz val="11"/>
        <color theme="1"/>
        <rFont val="宋体"/>
        <charset val="0"/>
      </rPr>
      <t>2000</t>
    </r>
    <r>
      <rPr>
        <sz val="11"/>
        <color theme="1"/>
        <rFont val="宋体"/>
        <charset val="134"/>
      </rPr>
      <t>元</t>
    </r>
    <r>
      <rPr>
        <sz val="11"/>
        <color theme="1"/>
        <rFont val="宋体"/>
        <charset val="0"/>
      </rPr>
      <t>/</t>
    </r>
    <r>
      <rPr>
        <sz val="11"/>
        <color theme="1"/>
        <rFont val="宋体"/>
        <charset val="134"/>
      </rPr>
      <t>学期）</t>
    </r>
  </si>
  <si>
    <t>2023年第二批扶贫培训、雨露计划项目</t>
  </si>
  <si>
    <t>2023年项目管理费</t>
  </si>
  <si>
    <t>按国家有关文件及合同规定</t>
  </si>
  <si>
    <t>环江县五香保种产业园（香猪）项目管理费</t>
  </si>
  <si>
    <t>县内务工补助</t>
  </si>
  <si>
    <t>思恩镇2024年县内务工补贴</t>
  </si>
  <si>
    <t>通过开展劳务补助341人，鼓励脱贫户、监测户外出务工，确保稳就业促增收。</t>
  </si>
  <si>
    <t>为县域内务工的脱贫户、监测户提供劳务补助，每人每月300元，最高补助6个月，每人最高补助不超过1200元。</t>
  </si>
  <si>
    <t>中央3.15，自治区33.4</t>
  </si>
  <si>
    <t>大才乡2024年县内务工补贴</t>
  </si>
  <si>
    <t>通过开展劳务补助55人以上，鼓励脱贫户、监测户外出务工，确保稳就业促增收。</t>
  </si>
  <si>
    <t>中央5.6，自治区7</t>
  </si>
  <si>
    <t>水源镇2024年县内务工补贴</t>
  </si>
  <si>
    <t>通过开展县内务工补助，鼓励脱贫户（退出户）、监测户在县内务工，补助脱贫户（退出户）、监测户340人，确保稳就业促增收。</t>
  </si>
  <si>
    <t>中央10.23，自治区42.48</t>
  </si>
  <si>
    <t>洛阳镇2024年县内务工补贴</t>
  </si>
  <si>
    <t>在环江县域内合法经营的市场主体就业的脱贫户（含监测户）劳动力，按实际务工月数给予300元/人·月，最长不超过6个月的劳务补助。每人最高补助不超过1800元。</t>
  </si>
  <si>
    <t>通过开展劳务补助566人，鼓励脱贫户、监测户外出务工，确保稳就业促增收。</t>
  </si>
  <si>
    <t>中央32.31，自治区54</t>
  </si>
  <si>
    <t>川山镇2024年县内务工补贴</t>
  </si>
  <si>
    <t>通过开展劳务补助416人，鼓励脱贫户、监测户外出务工，确保稳就业促增收。</t>
  </si>
  <si>
    <t>中央58.73，自治区55</t>
  </si>
  <si>
    <t>下南乡2024年县内务工补贴</t>
  </si>
  <si>
    <t>通过开展劳务补助370人，鼓励脱贫户、监测户外出务工，确保稳就业促增收。</t>
  </si>
  <si>
    <t>为县域内务工的脱贫户、监测户提供劳务补助，每人每月300元，最高补助6个月，每人最高补助不超过1205元。</t>
  </si>
  <si>
    <t>中央19.42，自治区20</t>
  </si>
  <si>
    <t>大安乡2024年县内务工补贴</t>
  </si>
  <si>
    <t xml:space="preserve">通过开展县内劳务补助120人以上，鼓励脱贫户、监测户在县内稳定务工，确保稳就业促增收。        </t>
  </si>
  <si>
    <t>中央4.98，自治区24</t>
  </si>
  <si>
    <t>长美乡2024年县内务工补贴</t>
  </si>
  <si>
    <t>通过开展劳务补助100人以上，鼓励脱贫户、监测户外出务工，确保稳就业促增收。</t>
  </si>
  <si>
    <t>中央12.62，自治区22</t>
  </si>
  <si>
    <t>东兴镇2024年县内务工补贴</t>
  </si>
  <si>
    <r>
      <rPr>
        <sz val="11"/>
        <color theme="1"/>
        <rFont val="宋体"/>
        <charset val="134"/>
      </rPr>
      <t>受益人数</t>
    </r>
    <r>
      <rPr>
        <sz val="11"/>
        <color theme="1"/>
        <rFont val="SimSun"/>
        <charset val="134"/>
      </rPr>
      <t>≧</t>
    </r>
    <r>
      <rPr>
        <sz val="11"/>
        <color theme="1"/>
        <rFont val="宋体"/>
        <charset val="134"/>
      </rPr>
      <t>166人，鼓励脱贫户、监测户外出务工，确保稳就业促增收。</t>
    </r>
  </si>
  <si>
    <t>中央35.99，自治区19</t>
  </si>
  <si>
    <t>龙岩乡2024年县内务工补贴</t>
  </si>
  <si>
    <t>通过开展县内劳务补助，鼓励脱贫户、监测户外出务工，确保稳就业促增收。</t>
  </si>
  <si>
    <t>中央37.59，自治区30</t>
  </si>
  <si>
    <t>驯乐乡2024年县内务工补贴</t>
  </si>
  <si>
    <t>在环江县域内合法经营的市场主体就业的脱贫户（含监测户）劳动力，按实际务工月数给予300元/人·月，最长不超过6个月的劳务补助。申请补助时年龄在 16-60 岁(含 60 周岁)的脱贫
劳动力且月工资不低于环江县 2023 年度最低工资标准 1600
元的脱贫劳动力(含防止返贫监测对象</t>
  </si>
  <si>
    <t>通过开展劳务补助2000人，鼓励脱贫户、监测户外出务工，确保稳就业促增收。</t>
  </si>
  <si>
    <t>中央26.64，自治区60</t>
  </si>
  <si>
    <t>城西街道2024年县内务工补贴</t>
  </si>
  <si>
    <t>城西街道</t>
  </si>
  <si>
    <t>通过开展劳务补助2988人，鼓励脱贫户、监测户外出务工，确保稳就业促增收。</t>
  </si>
  <si>
    <t>中央108.82，自治区280</t>
  </si>
  <si>
    <t>明伦镇2024年县内务工补贴</t>
  </si>
  <si>
    <t>通过开展劳务补助300人，鼓励脱贫户、监测户外出务工，确保稳就业促增收。</t>
  </si>
  <si>
    <t>中央14.58，自治区54</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</si>
</sst>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F800]dddd\,\ mmmm\ dd\,\ yyyy"/>
    <numFmt numFmtId="178" formatCode="0.0000_ "/>
    <numFmt numFmtId="179" formatCode="0_);[Red]\(0\)"/>
    <numFmt numFmtId="180" formatCode="#,##0.0000_ "/>
    <numFmt numFmtId="181" formatCode="#,##0.00_ "/>
    <numFmt numFmtId="182" formatCode="0.000000_ "/>
    <numFmt numFmtId="183" formatCode="[$-F800]aaaa\,\ mmmm\ dd\,\ yyyy"/>
  </numFmts>
  <fonts count="70">
    <font>
      <sz val="11"/>
      <color theme="1"/>
      <name val="宋体"/>
      <charset val="134"/>
      <scheme val="minor"/>
    </font>
    <font>
      <sz val="12"/>
      <name val="宋体"/>
      <charset val="134"/>
    </font>
    <font>
      <sz val="10"/>
      <color theme="1"/>
      <name val="宋体"/>
      <charset val="134"/>
    </font>
    <font>
      <b/>
      <sz val="14"/>
      <color theme="1"/>
      <name val="黑体"/>
      <charset val="134"/>
    </font>
    <font>
      <b/>
      <sz val="14"/>
      <color theme="1"/>
      <name val="宋体"/>
      <charset val="134"/>
      <scheme val="minor"/>
    </font>
    <font>
      <sz val="11"/>
      <color theme="1"/>
      <name val="宋体"/>
      <charset val="134"/>
    </font>
    <font>
      <sz val="12"/>
      <name val="黑体"/>
      <charset val="134"/>
    </font>
    <font>
      <sz val="20"/>
      <name val="方正小标宋简体"/>
      <charset val="134"/>
    </font>
    <font>
      <sz val="14"/>
      <color theme="1"/>
      <name val="黑体"/>
      <charset val="134"/>
    </font>
    <font>
      <b/>
      <sz val="10"/>
      <color theme="1"/>
      <name val="黑体"/>
      <charset val="134"/>
    </font>
    <font>
      <sz val="11"/>
      <color theme="1"/>
      <name val="Courier New"/>
      <charset val="134"/>
    </font>
    <font>
      <sz val="14"/>
      <color theme="1"/>
      <name val="宋体"/>
      <charset val="134"/>
      <scheme val="minor"/>
    </font>
    <font>
      <sz val="11"/>
      <name val="宋体"/>
      <charset val="134"/>
    </font>
    <font>
      <b/>
      <sz val="14"/>
      <name val="宋体"/>
      <charset val="134"/>
    </font>
    <font>
      <sz val="11"/>
      <name val="Courier New"/>
      <charset val="134"/>
    </font>
    <font>
      <sz val="11"/>
      <color theme="1"/>
      <name val="宋体"/>
      <charset val="0"/>
    </font>
    <font>
      <sz val="12"/>
      <color theme="1"/>
      <name val="宋体"/>
      <charset val="134"/>
    </font>
    <font>
      <sz val="12"/>
      <color theme="1"/>
      <name val="黑体"/>
      <charset val="134"/>
    </font>
    <font>
      <sz val="20"/>
      <color theme="1"/>
      <name val="方正小标宋简体"/>
      <charset val="134"/>
    </font>
    <font>
      <sz val="14"/>
      <color theme="1"/>
      <name val="宋体"/>
      <charset val="134"/>
    </font>
    <font>
      <b/>
      <sz val="11"/>
      <color theme="1"/>
      <name val="仿宋"/>
      <charset val="134"/>
    </font>
    <font>
      <sz val="11"/>
      <color theme="1"/>
      <name val="仿宋"/>
      <charset val="134"/>
    </font>
    <font>
      <b/>
      <sz val="12"/>
      <color theme="1"/>
      <name val="仿宋"/>
      <charset val="134"/>
    </font>
    <font>
      <sz val="12"/>
      <color theme="1"/>
      <name val="仿宋"/>
      <charset val="134"/>
    </font>
    <font>
      <sz val="10"/>
      <color theme="1"/>
      <name val="仿宋"/>
      <charset val="134"/>
    </font>
    <font>
      <b/>
      <sz val="20"/>
      <color theme="1"/>
      <name val="仿宋"/>
      <charset val="134"/>
    </font>
    <font>
      <b/>
      <sz val="11"/>
      <color theme="1"/>
      <name val="黑体"/>
      <charset val="134"/>
    </font>
    <font>
      <sz val="11"/>
      <color theme="1"/>
      <name val="黑体"/>
      <charset val="134"/>
    </font>
    <font>
      <b/>
      <sz val="14"/>
      <color theme="1"/>
      <name val="宋体"/>
      <charset val="134"/>
    </font>
    <font>
      <sz val="20"/>
      <color theme="1"/>
      <name val="宋体"/>
      <charset val="134"/>
    </font>
    <font>
      <sz val="11"/>
      <color rgb="FF000000"/>
      <name val="宋体"/>
      <charset val="134"/>
    </font>
    <font>
      <sz val="14"/>
      <name val="宋体"/>
      <charset val="134"/>
      <scheme val="minor"/>
    </font>
    <font>
      <b/>
      <sz val="14"/>
      <name val="宋体"/>
      <charset val="134"/>
      <scheme val="minor"/>
    </font>
    <font>
      <b/>
      <sz val="14"/>
      <name val="黑体"/>
      <charset val="134"/>
    </font>
    <font>
      <sz val="14"/>
      <name val="宋体"/>
      <charset val="134"/>
    </font>
    <font>
      <b/>
      <sz val="11"/>
      <color theme="1"/>
      <name val="宋体"/>
      <charset val="134"/>
    </font>
    <font>
      <b/>
      <sz val="12"/>
      <name val="宋体"/>
      <charset val="134"/>
    </font>
    <font>
      <sz val="10"/>
      <name val="宋体"/>
      <charset val="134"/>
    </font>
    <font>
      <b/>
      <sz val="22"/>
      <name val="宋体"/>
      <charset val="134"/>
    </font>
    <font>
      <b/>
      <sz val="10"/>
      <name val="宋体"/>
      <charset val="134"/>
    </font>
    <font>
      <b/>
      <sz val="10"/>
      <color theme="1"/>
      <name val="宋体"/>
      <charset val="134"/>
    </font>
    <font>
      <sz val="12"/>
      <color theme="1"/>
      <name val="仿宋_GB2312"/>
      <charset val="134"/>
    </font>
    <font>
      <sz val="9"/>
      <color theme="1"/>
      <name val="宋体"/>
      <charset val="134"/>
    </font>
    <font>
      <sz val="11"/>
      <color theme="1"/>
      <name val="宋体"/>
      <charset val="0"/>
      <scheme val="minor"/>
    </font>
    <font>
      <sz val="11"/>
      <color rgb="FF3F3F76"/>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Tahoma"/>
      <charset val="134"/>
    </font>
    <font>
      <sz val="10"/>
      <name val="Arial"/>
      <charset val="0"/>
    </font>
    <font>
      <sz val="11"/>
      <color rgb="FF000000"/>
      <name val="等线"/>
      <charset val="134"/>
    </font>
    <font>
      <sz val="11"/>
      <color theme="1"/>
      <name val="SimSun"/>
      <charset val="134"/>
    </font>
    <font>
      <vertAlign val="superscript"/>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indexed="0"/>
      </left>
      <right style="thin">
        <color indexed="0"/>
      </right>
      <top style="thin">
        <color indexed="0"/>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43" fillId="4" borderId="0" applyNumberFormat="0" applyBorder="0" applyAlignment="0" applyProtection="0">
      <alignment vertical="center"/>
    </xf>
    <xf numFmtId="0" fontId="44" fillId="5" borderId="12" applyNumberFormat="0" applyAlignment="0" applyProtection="0">
      <alignment vertical="center"/>
    </xf>
    <xf numFmtId="44" fontId="0" fillId="0" borderId="0" applyFont="0" applyFill="0" applyBorder="0" applyAlignment="0" applyProtection="0">
      <alignment vertical="center"/>
    </xf>
    <xf numFmtId="0" fontId="45" fillId="0" borderId="0">
      <alignment vertical="center"/>
    </xf>
    <xf numFmtId="41" fontId="0" fillId="0" borderId="0" applyFont="0" applyFill="0" applyBorder="0" applyAlignment="0" applyProtection="0">
      <alignment vertical="center"/>
    </xf>
    <xf numFmtId="0" fontId="0" fillId="0" borderId="0">
      <alignment vertical="center"/>
    </xf>
    <xf numFmtId="0" fontId="43" fillId="6" borderId="0" applyNumberFormat="0" applyBorder="0" applyAlignment="0" applyProtection="0">
      <alignment vertical="center"/>
    </xf>
    <xf numFmtId="0" fontId="46" fillId="7" borderId="0" applyNumberFormat="0" applyBorder="0" applyAlignment="0" applyProtection="0">
      <alignment vertical="center"/>
    </xf>
    <xf numFmtId="43" fontId="0" fillId="0" borderId="0" applyFont="0" applyFill="0" applyBorder="0" applyAlignment="0" applyProtection="0">
      <alignment vertical="center"/>
    </xf>
    <xf numFmtId="0" fontId="47" fillId="8"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9" borderId="13" applyNumberFormat="0" applyFont="0" applyAlignment="0" applyProtection="0">
      <alignment vertical="center"/>
    </xf>
    <xf numFmtId="0" fontId="50" fillId="0" borderId="0">
      <alignment vertical="center"/>
    </xf>
    <xf numFmtId="0" fontId="0" fillId="0" borderId="0">
      <alignment vertical="center"/>
    </xf>
    <xf numFmtId="0" fontId="47" fillId="1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4" applyNumberFormat="0" applyFill="0" applyAlignment="0" applyProtection="0">
      <alignment vertical="center"/>
    </xf>
    <xf numFmtId="0" fontId="56" fillId="0" borderId="14" applyNumberFormat="0" applyFill="0" applyAlignment="0" applyProtection="0">
      <alignment vertical="center"/>
    </xf>
    <xf numFmtId="0" fontId="51" fillId="0" borderId="15" applyNumberFormat="0" applyFill="0" applyAlignment="0" applyProtection="0">
      <alignment vertical="center"/>
    </xf>
    <xf numFmtId="9" fontId="0" fillId="0" borderId="0" applyFont="0" applyFill="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57" fillId="13" borderId="16" applyNumberFormat="0" applyAlignment="0" applyProtection="0">
      <alignment vertical="center"/>
    </xf>
    <xf numFmtId="0" fontId="58" fillId="13" borderId="12" applyNumberFormat="0" applyAlignment="0" applyProtection="0">
      <alignment vertical="center"/>
    </xf>
    <xf numFmtId="0" fontId="1" fillId="0" borderId="0">
      <alignment vertical="center"/>
    </xf>
    <xf numFmtId="0" fontId="59" fillId="14" borderId="17" applyNumberFormat="0" applyAlignment="0" applyProtection="0">
      <alignment vertical="center"/>
    </xf>
    <xf numFmtId="0" fontId="43" fillId="15" borderId="0" applyNumberFormat="0" applyBorder="0" applyAlignment="0" applyProtection="0">
      <alignment vertical="center"/>
    </xf>
    <xf numFmtId="0" fontId="47" fillId="16" borderId="0" applyNumberFormat="0" applyBorder="0" applyAlignment="0" applyProtection="0">
      <alignment vertical="center"/>
    </xf>
    <xf numFmtId="0" fontId="60" fillId="0" borderId="18" applyNumberFormat="0" applyFill="0" applyAlignment="0" applyProtection="0">
      <alignment vertical="center"/>
    </xf>
    <xf numFmtId="0" fontId="61" fillId="0" borderId="19" applyNumberFormat="0" applyFill="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43" fillId="19" borderId="0" applyNumberFormat="0" applyBorder="0" applyAlignment="0" applyProtection="0">
      <alignment vertical="center"/>
    </xf>
    <xf numFmtId="0" fontId="47" fillId="20" borderId="0" applyNumberFormat="0" applyBorder="0" applyAlignment="0" applyProtection="0">
      <alignment vertical="center"/>
    </xf>
    <xf numFmtId="0" fontId="43" fillId="21" borderId="0" applyNumberFormat="0" applyBorder="0" applyAlignment="0" applyProtection="0">
      <alignment vertical="center"/>
    </xf>
    <xf numFmtId="0" fontId="64" fillId="0" borderId="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7" fillId="29" borderId="0" applyNumberFormat="0" applyBorder="0" applyAlignment="0" applyProtection="0">
      <alignment vertical="center"/>
    </xf>
    <xf numFmtId="0" fontId="43"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0" fillId="0" borderId="0">
      <alignment vertical="center"/>
    </xf>
    <xf numFmtId="0" fontId="43" fillId="33" borderId="0" applyNumberFormat="0" applyBorder="0" applyAlignment="0" applyProtection="0">
      <alignment vertical="center"/>
    </xf>
    <xf numFmtId="0" fontId="47" fillId="34" borderId="0" applyNumberFormat="0" applyBorder="0" applyAlignment="0" applyProtection="0">
      <alignment vertical="center"/>
    </xf>
    <xf numFmtId="0" fontId="45" fillId="0" borderId="0">
      <alignment vertical="center"/>
    </xf>
    <xf numFmtId="0" fontId="64" fillId="0" borderId="0">
      <alignment vertical="center"/>
    </xf>
    <xf numFmtId="0" fontId="65" fillId="0" borderId="0">
      <alignment vertical="center"/>
    </xf>
    <xf numFmtId="0" fontId="0" fillId="0" borderId="0">
      <alignment vertical="center"/>
    </xf>
    <xf numFmtId="0" fontId="50" fillId="0" borderId="0">
      <alignment vertical="center"/>
    </xf>
    <xf numFmtId="0" fontId="1" fillId="0" borderId="0">
      <alignment vertical="center"/>
    </xf>
    <xf numFmtId="0" fontId="66" fillId="0" borderId="0"/>
    <xf numFmtId="0" fontId="0" fillId="0" borderId="0">
      <alignment vertical="center"/>
    </xf>
    <xf numFmtId="0" fontId="50" fillId="0" borderId="0">
      <alignment vertical="center"/>
    </xf>
    <xf numFmtId="0" fontId="0" fillId="0" borderId="0">
      <alignment vertical="center"/>
    </xf>
    <xf numFmtId="0" fontId="0" fillId="0" borderId="0">
      <alignment vertical="center"/>
    </xf>
    <xf numFmtId="177" fontId="30" fillId="0" borderId="0">
      <alignment vertical="center"/>
    </xf>
    <xf numFmtId="177" fontId="67" fillId="0" borderId="0">
      <alignment vertical="center"/>
    </xf>
    <xf numFmtId="177" fontId="0" fillId="0" borderId="0">
      <alignment vertical="center"/>
    </xf>
  </cellStyleXfs>
  <cellXfs count="243">
    <xf numFmtId="0" fontId="0" fillId="0" borderId="0" xfId="0">
      <alignment vertical="center"/>
    </xf>
    <xf numFmtId="0" fontId="1" fillId="2" borderId="0" xfId="0" applyFont="1" applyFill="1" applyAlignment="1"/>
    <xf numFmtId="0" fontId="2" fillId="3" borderId="0" xfId="0" applyFont="1" applyFill="1" applyAlignment="1">
      <alignment vertical="center" wrapText="1"/>
    </xf>
    <xf numFmtId="0" fontId="3" fillId="3" borderId="0" xfId="0" applyFont="1" applyFill="1" applyAlignment="1">
      <alignment vertical="center"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0" fillId="2" borderId="0" xfId="0" applyFill="1">
      <alignment vertical="center"/>
    </xf>
    <xf numFmtId="0" fontId="0" fillId="2" borderId="0" xfId="0" applyFill="1" applyAlignment="1">
      <alignment horizontal="center" vertical="center"/>
    </xf>
    <xf numFmtId="176" fontId="0" fillId="2" borderId="0" xfId="0" applyNumberFormat="1" applyFill="1">
      <alignment vertical="center"/>
    </xf>
    <xf numFmtId="49" fontId="6" fillId="3" borderId="0" xfId="0" applyNumberFormat="1" applyFont="1" applyFill="1" applyAlignment="1">
      <alignment horizontal="center"/>
    </xf>
    <xf numFmtId="0" fontId="1" fillId="3" borderId="0" xfId="0" applyFont="1" applyFill="1" applyAlignment="1">
      <alignment horizontal="center"/>
    </xf>
    <xf numFmtId="49" fontId="7" fillId="3" borderId="0" xfId="0" applyNumberFormat="1" applyFont="1" applyFill="1" applyAlignment="1">
      <alignment horizontal="center" vertical="center" wrapText="1"/>
    </xf>
    <xf numFmtId="0" fontId="7" fillId="3" borderId="0" xfId="0" applyFont="1" applyFill="1" applyAlignment="1">
      <alignment horizontal="center" vertical="center" wrapText="1"/>
    </xf>
    <xf numFmtId="49" fontId="3"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shrinkToFit="1"/>
      <protection locked="0"/>
    </xf>
    <xf numFmtId="0" fontId="5" fillId="3" borderId="1" xfId="57" applyFont="1" applyFill="1" applyBorder="1" applyAlignment="1">
      <alignment horizontal="center" vertical="center" wrapText="1"/>
    </xf>
    <xf numFmtId="0" fontId="10" fillId="3" borderId="1" xfId="0" applyFont="1" applyFill="1" applyBorder="1" applyAlignment="1">
      <alignment horizontal="center" vertical="center"/>
    </xf>
    <xf numFmtId="49" fontId="11" fillId="3"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center" vertical="center" wrapText="1"/>
      <protection locked="0"/>
    </xf>
    <xf numFmtId="0" fontId="5" fillId="3" borderId="1" xfId="31"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1" xfId="0" applyNumberFormat="1" applyFont="1" applyFill="1" applyBorder="1" applyAlignment="1">
      <alignment horizontal="center" vertical="center" wrapText="1"/>
    </xf>
    <xf numFmtId="176" fontId="1" fillId="3" borderId="0" xfId="0" applyNumberFormat="1" applyFont="1" applyFill="1" applyAlignment="1">
      <alignment horizontal="center"/>
    </xf>
    <xf numFmtId="176" fontId="7" fillId="3" borderId="0" xfId="0" applyNumberFormat="1" applyFont="1" applyFill="1" applyAlignment="1">
      <alignment horizontal="center" vertical="center" wrapText="1"/>
    </xf>
    <xf numFmtId="49" fontId="13" fillId="3" borderId="3"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4" fillId="2" borderId="2" xfId="0" applyNumberFormat="1" applyFont="1" applyFill="1" applyBorder="1" applyAlignment="1">
      <alignment horizontal="center" vertical="center" wrapText="1"/>
    </xf>
    <xf numFmtId="0" fontId="5" fillId="3" borderId="1" xfId="61" applyFont="1" applyFill="1" applyBorder="1" applyAlignment="1">
      <alignment horizontal="center" vertical="center" wrapText="1"/>
    </xf>
    <xf numFmtId="176" fontId="10" fillId="2" borderId="2"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176" fontId="5" fillId="3" borderId="1" xfId="61"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xf>
    <xf numFmtId="0" fontId="16" fillId="3" borderId="0" xfId="0" applyFont="1" applyFill="1" applyAlignment="1"/>
    <xf numFmtId="0" fontId="0" fillId="3" borderId="0" xfId="0" applyFont="1" applyFill="1" applyAlignment="1">
      <alignment horizontal="center" vertical="center"/>
    </xf>
    <xf numFmtId="0" fontId="0" fillId="3" borderId="0" xfId="0" applyFont="1" applyFill="1" applyAlignment="1">
      <alignment horizontal="center" vertical="center" wrapText="1"/>
    </xf>
    <xf numFmtId="176" fontId="0" fillId="3" borderId="0" xfId="0" applyNumberFormat="1" applyFont="1" applyFill="1" applyAlignment="1">
      <alignment horizontal="center" vertical="center"/>
    </xf>
    <xf numFmtId="0" fontId="0" fillId="2" borderId="0" xfId="0" applyFill="1">
      <alignment vertical="center"/>
    </xf>
    <xf numFmtId="0" fontId="17" fillId="3" borderId="0" xfId="0" applyFont="1" applyFill="1" applyAlignment="1">
      <alignment horizontal="left" vertical="center"/>
    </xf>
    <xf numFmtId="0" fontId="17" fillId="3" borderId="0" xfId="0" applyFont="1" applyFill="1" applyAlignment="1">
      <alignment horizontal="left"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0" fontId="18" fillId="3" borderId="0" xfId="0" applyFont="1" applyFill="1" applyAlignment="1">
      <alignment horizontal="center" vertical="center" wrapText="1"/>
    </xf>
    <xf numFmtId="49" fontId="3" fillId="3" borderId="3"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49" fontId="3" fillId="3" borderId="8"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176" fontId="16" fillId="3" borderId="0" xfId="0" applyNumberFormat="1" applyFont="1" applyFill="1" applyAlignment="1">
      <alignment horizontal="center" vertical="center"/>
    </xf>
    <xf numFmtId="176" fontId="18" fillId="3" borderId="0" xfId="0" applyNumberFormat="1" applyFont="1" applyFill="1" applyAlignment="1">
      <alignment horizontal="center" vertical="center" wrapText="1"/>
    </xf>
    <xf numFmtId="176"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176"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1" xfId="58" applyFont="1" applyFill="1" applyBorder="1" applyAlignment="1">
      <alignment horizontal="center" vertical="center" wrapText="1"/>
    </xf>
    <xf numFmtId="176" fontId="14" fillId="3" borderId="2"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xf>
    <xf numFmtId="0" fontId="8" fillId="3" borderId="0" xfId="0" applyFont="1" applyFill="1" applyAlignment="1">
      <alignment vertical="center" wrapText="1"/>
    </xf>
    <xf numFmtId="0" fontId="19" fillId="3" borderId="0" xfId="0" applyFont="1" applyFill="1" applyAlignment="1">
      <alignment vertical="center" wrapText="1"/>
    </xf>
    <xf numFmtId="0" fontId="5" fillId="3" borderId="0" xfId="0" applyFont="1" applyFill="1" applyAlignment="1">
      <alignment horizontal="center" vertical="center" wrapText="1"/>
    </xf>
    <xf numFmtId="0" fontId="12" fillId="3" borderId="0" xfId="0" applyFont="1" applyFill="1" applyAlignment="1">
      <alignment horizontal="center" vertical="center" wrapText="1"/>
    </xf>
    <xf numFmtId="0" fontId="12" fillId="3" borderId="0" xfId="0" applyFont="1" applyFill="1">
      <alignment vertical="center"/>
    </xf>
    <xf numFmtId="0" fontId="5" fillId="3" borderId="0" xfId="0" applyFont="1" applyFill="1" applyAlignment="1">
      <alignment vertical="center" wrapText="1"/>
    </xf>
    <xf numFmtId="0" fontId="11" fillId="3" borderId="0" xfId="0" applyFont="1" applyFill="1" applyAlignment="1">
      <alignment horizontal="center" vertical="center" wrapText="1"/>
    </xf>
    <xf numFmtId="49" fontId="20" fillId="3" borderId="0" xfId="0" applyNumberFormat="1" applyFont="1" applyFill="1" applyAlignment="1">
      <alignment horizontal="center" vertical="center"/>
    </xf>
    <xf numFmtId="49" fontId="21" fillId="3" borderId="0" xfId="0" applyNumberFormat="1" applyFont="1" applyFill="1" applyAlignment="1">
      <alignment horizontal="center" vertical="center" wrapText="1"/>
    </xf>
    <xf numFmtId="176" fontId="21" fillId="3" borderId="0" xfId="0" applyNumberFormat="1" applyFont="1" applyFill="1" applyAlignment="1">
      <alignment horizontal="center" vertical="center"/>
    </xf>
    <xf numFmtId="49" fontId="22" fillId="3" borderId="0" xfId="0" applyNumberFormat="1" applyFont="1" applyFill="1" applyAlignment="1">
      <alignment horizontal="left" vertical="center" wrapText="1"/>
    </xf>
    <xf numFmtId="49" fontId="23" fillId="3" borderId="0" xfId="0" applyNumberFormat="1" applyFont="1" applyFill="1" applyAlignment="1">
      <alignment horizontal="left" vertical="center" wrapText="1"/>
    </xf>
    <xf numFmtId="49" fontId="24" fillId="3" borderId="0" xfId="0" applyNumberFormat="1" applyFont="1" applyFill="1" applyAlignment="1">
      <alignment horizontal="center" vertical="center" wrapText="1"/>
    </xf>
    <xf numFmtId="49" fontId="25" fillId="3" borderId="0" xfId="0" applyNumberFormat="1" applyFont="1" applyFill="1" applyAlignment="1">
      <alignment horizontal="center" vertical="center" wrapText="1"/>
    </xf>
    <xf numFmtId="49" fontId="26" fillId="3" borderId="1" xfId="0" applyNumberFormat="1" applyFont="1" applyFill="1" applyBorder="1" applyAlignment="1">
      <alignment horizontal="center" vertical="center" wrapText="1"/>
    </xf>
    <xf numFmtId="49" fontId="27" fillId="3" borderId="1" xfId="0" applyNumberFormat="1" applyFont="1" applyFill="1" applyBorder="1" applyAlignment="1">
      <alignment horizontal="center" vertical="center" wrapText="1"/>
    </xf>
    <xf numFmtId="49" fontId="28" fillId="3"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68" applyNumberFormat="1" applyFont="1" applyFill="1" applyBorder="1" applyAlignment="1">
      <alignment horizontal="center" vertical="center" wrapText="1"/>
    </xf>
    <xf numFmtId="0" fontId="5" fillId="3" borderId="1" xfId="69" applyNumberFormat="1" applyFont="1" applyFill="1" applyBorder="1" applyAlignment="1">
      <alignment horizontal="center" vertical="center" wrapText="1"/>
    </xf>
    <xf numFmtId="179" fontId="5" fillId="3" borderId="1"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176" fontId="24" fillId="3" borderId="0" xfId="0" applyNumberFormat="1" applyFont="1" applyFill="1" applyAlignment="1">
      <alignment horizontal="center" vertical="center" wrapText="1"/>
    </xf>
    <xf numFmtId="0" fontId="2" fillId="3" borderId="0" xfId="0" applyFont="1" applyFill="1" applyAlignment="1">
      <alignment horizontal="center" vertical="center" wrapText="1"/>
    </xf>
    <xf numFmtId="176" fontId="25" fillId="3"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0" fontId="28" fillId="3" borderId="1" xfId="0" applyFont="1" applyFill="1" applyBorder="1" applyAlignment="1">
      <alignment horizontal="center" vertical="center" wrapText="1"/>
    </xf>
    <xf numFmtId="180" fontId="3" fillId="3" borderId="1" xfId="0" applyNumberFormat="1" applyFont="1" applyFill="1" applyBorder="1" applyAlignment="1">
      <alignment horizontal="center" vertical="center" wrapText="1"/>
    </xf>
    <xf numFmtId="176" fontId="28" fillId="3" borderId="1" xfId="0" applyNumberFormat="1" applyFont="1" applyFill="1" applyBorder="1" applyAlignment="1">
      <alignment horizontal="center" vertical="center" wrapText="1"/>
    </xf>
    <xf numFmtId="181" fontId="28" fillId="3" borderId="1" xfId="0" applyNumberFormat="1" applyFont="1" applyFill="1" applyBorder="1" applyAlignment="1">
      <alignment horizontal="center" vertical="center" wrapText="1"/>
    </xf>
    <xf numFmtId="176"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76" fontId="12" fillId="3" borderId="1" xfId="0" applyNumberFormat="1" applyFont="1" applyFill="1" applyBorder="1" applyAlignment="1">
      <alignment horizontal="center" vertical="center" wrapText="1"/>
    </xf>
    <xf numFmtId="182" fontId="12"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protection locked="0"/>
    </xf>
    <xf numFmtId="0" fontId="12"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12" fillId="3" borderId="1" xfId="0" applyNumberFormat="1" applyFont="1" applyFill="1" applyBorder="1" applyAlignment="1" applyProtection="1">
      <alignment horizontal="center" vertical="center" wrapText="1"/>
      <protection locked="0"/>
    </xf>
    <xf numFmtId="0" fontId="30" fillId="3" borderId="1" xfId="0" applyNumberFormat="1" applyFont="1" applyFill="1" applyBorder="1" applyAlignment="1" applyProtection="1">
      <alignment horizontal="center" vertical="center" wrapText="1"/>
      <protection locked="0"/>
    </xf>
    <xf numFmtId="0" fontId="12" fillId="3" borderId="1" xfId="57" applyFont="1" applyFill="1" applyBorder="1" applyAlignment="1">
      <alignment horizontal="center" vertical="center" wrapText="1"/>
    </xf>
    <xf numFmtId="0" fontId="12" fillId="3" borderId="1" xfId="64" applyFont="1" applyFill="1" applyBorder="1" applyAlignment="1" applyProtection="1">
      <alignment horizontal="center" vertical="center" wrapText="1" shrinkToFit="1"/>
      <protection locked="0"/>
    </xf>
    <xf numFmtId="177" fontId="5" fillId="3" borderId="9" xfId="0" applyNumberFormat="1" applyFont="1" applyFill="1" applyBorder="1" applyAlignment="1" applyProtection="1">
      <alignment horizontal="center" vertical="center" wrapText="1"/>
      <protection locked="0"/>
    </xf>
    <xf numFmtId="177" fontId="5" fillId="3" borderId="1" xfId="70" applyFont="1" applyFill="1" applyBorder="1" applyAlignment="1">
      <alignment horizontal="center" vertical="center" wrapText="1"/>
    </xf>
    <xf numFmtId="183"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21" fillId="3" borderId="0" xfId="0" applyNumberFormat="1" applyFont="1" applyFill="1" applyAlignment="1">
      <alignment horizontal="center" vertical="center"/>
    </xf>
    <xf numFmtId="0" fontId="5" fillId="3" borderId="1" xfId="70" applyNumberFormat="1" applyFont="1" applyFill="1" applyBorder="1" applyAlignment="1">
      <alignment horizontal="center" vertical="center" wrapText="1"/>
    </xf>
    <xf numFmtId="181" fontId="5" fillId="3" borderId="1" xfId="0" applyNumberFormat="1" applyFont="1" applyFill="1" applyBorder="1" applyAlignment="1">
      <alignment horizontal="center" vertical="center" wrapText="1"/>
    </xf>
    <xf numFmtId="178" fontId="5" fillId="3" borderId="1" xfId="0" applyNumberFormat="1" applyFont="1" applyFill="1" applyBorder="1" applyAlignment="1">
      <alignment horizontal="center" vertical="center" wrapText="1"/>
    </xf>
    <xf numFmtId="181" fontId="5" fillId="3" borderId="1" xfId="0" applyNumberFormat="1" applyFont="1" applyFill="1" applyBorder="1" applyAlignment="1">
      <alignment horizontal="right" vertical="center" wrapText="1"/>
    </xf>
    <xf numFmtId="181" fontId="28" fillId="3" borderId="1" xfId="0" applyNumberFormat="1" applyFont="1" applyFill="1" applyBorder="1" applyAlignment="1">
      <alignment horizontal="right" vertical="center" wrapText="1"/>
    </xf>
    <xf numFmtId="0" fontId="21" fillId="3" borderId="0" xfId="0" applyFont="1" applyFill="1" applyAlignment="1">
      <alignment horizontal="center" vertical="center"/>
    </xf>
    <xf numFmtId="0" fontId="0" fillId="3" borderId="0" xfId="0" applyFill="1">
      <alignment vertical="center"/>
    </xf>
    <xf numFmtId="0" fontId="1" fillId="3" borderId="0" xfId="0" applyFont="1" applyFill="1" applyAlignment="1">
      <alignment horizontal="center" vertical="center" wrapText="1"/>
    </xf>
    <xf numFmtId="0" fontId="31" fillId="3" borderId="0" xfId="0" applyFont="1" applyFill="1" applyAlignment="1">
      <alignment vertical="center" wrapText="1"/>
    </xf>
    <xf numFmtId="0" fontId="32" fillId="3" borderId="0" xfId="0" applyFont="1" applyFill="1" applyAlignment="1">
      <alignment vertical="center" wrapText="1"/>
    </xf>
    <xf numFmtId="0" fontId="33" fillId="3" borderId="0" xfId="0" applyFont="1" applyFill="1" applyAlignment="1">
      <alignment vertical="center" wrapText="1"/>
    </xf>
    <xf numFmtId="0" fontId="34" fillId="3" borderId="0" xfId="0" applyFont="1" applyFill="1" applyAlignment="1">
      <alignment horizontal="center" vertical="center" wrapText="1"/>
    </xf>
    <xf numFmtId="0" fontId="12" fillId="3" borderId="0" xfId="0" applyFont="1" applyFill="1" applyAlignment="1">
      <alignment horizontal="center" vertical="center"/>
    </xf>
    <xf numFmtId="0" fontId="31" fillId="3" borderId="0" xfId="0" applyFont="1" applyFill="1">
      <alignment vertical="center"/>
    </xf>
    <xf numFmtId="0" fontId="34" fillId="3" borderId="0" xfId="0" applyFont="1" applyFill="1">
      <alignment vertical="center"/>
    </xf>
    <xf numFmtId="49" fontId="35" fillId="3" borderId="0" xfId="0" applyNumberFormat="1" applyFont="1" applyFill="1" applyAlignment="1">
      <alignment horizontal="center" vertical="center"/>
    </xf>
    <xf numFmtId="49" fontId="5"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wrapText="1"/>
    </xf>
    <xf numFmtId="176" fontId="16" fillId="3" borderId="0" xfId="0" applyNumberFormat="1" applyFont="1" applyFill="1" applyAlignment="1">
      <alignment horizontal="center" vertical="center" wrapText="1"/>
    </xf>
    <xf numFmtId="49" fontId="16" fillId="3" borderId="0" xfId="0" applyNumberFormat="1" applyFont="1" applyFill="1" applyAlignment="1">
      <alignment horizontal="center" vertical="center" wrapText="1"/>
    </xf>
    <xf numFmtId="49" fontId="36" fillId="3" borderId="0" xfId="0" applyNumberFormat="1" applyFont="1" applyFill="1" applyAlignment="1">
      <alignment horizontal="left" vertical="center" wrapText="1"/>
    </xf>
    <xf numFmtId="49" fontId="1" fillId="3" borderId="0" xfId="0" applyNumberFormat="1" applyFont="1" applyFill="1" applyAlignment="1">
      <alignment horizontal="left" vertical="center" wrapText="1"/>
    </xf>
    <xf numFmtId="49" fontId="1" fillId="3" borderId="0" xfId="0" applyNumberFormat="1" applyFont="1" applyFill="1" applyAlignment="1">
      <alignment horizontal="center" vertical="center" wrapText="1"/>
    </xf>
    <xf numFmtId="49" fontId="37" fillId="3" borderId="0" xfId="0" applyNumberFormat="1" applyFont="1" applyFill="1" applyAlignment="1">
      <alignment horizontal="center" vertical="center" wrapText="1"/>
    </xf>
    <xf numFmtId="49" fontId="38" fillId="3" borderId="0" xfId="0" applyNumberFormat="1" applyFont="1" applyFill="1" applyAlignment="1">
      <alignment horizontal="center" vertical="center" wrapText="1"/>
    </xf>
    <xf numFmtId="49" fontId="13"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39" fillId="3" borderId="1" xfId="0" applyNumberFormat="1" applyFont="1" applyFill="1" applyBorder="1" applyAlignment="1">
      <alignment horizontal="center" vertical="center" wrapText="1"/>
    </xf>
    <xf numFmtId="0" fontId="37" fillId="3" borderId="1" xfId="0" applyFont="1" applyFill="1" applyBorder="1" applyAlignment="1" applyProtection="1">
      <alignment horizontal="center" vertical="center" wrapText="1"/>
      <protection locked="0"/>
    </xf>
    <xf numFmtId="49" fontId="34" fillId="3" borderId="1" xfId="0" applyNumberFormat="1"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1" xfId="69" applyNumberFormat="1" applyFont="1" applyFill="1" applyBorder="1" applyAlignment="1">
      <alignment horizontal="center" vertical="center" wrapText="1"/>
    </xf>
    <xf numFmtId="0" fontId="12" fillId="3" borderId="1" xfId="68" applyNumberFormat="1" applyFont="1" applyFill="1" applyBorder="1" applyAlignment="1">
      <alignment horizontal="center" vertical="center" wrapText="1"/>
    </xf>
    <xf numFmtId="0" fontId="5" fillId="3" borderId="1" xfId="62" applyFont="1" applyFill="1" applyBorder="1" applyAlignment="1">
      <alignment horizontal="center" vertical="center" wrapText="1"/>
    </xf>
    <xf numFmtId="176" fontId="1" fillId="3" borderId="0" xfId="0" applyNumberFormat="1" applyFont="1" applyFill="1" applyAlignment="1">
      <alignment horizontal="center" vertical="center" wrapText="1"/>
    </xf>
    <xf numFmtId="176" fontId="38" fillId="3" borderId="0" xfId="0" applyNumberFormat="1" applyFont="1" applyFill="1" applyAlignment="1">
      <alignment horizontal="center" vertical="center" wrapText="1"/>
    </xf>
    <xf numFmtId="176"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3" fillId="3" borderId="1" xfId="0" applyFont="1" applyFill="1" applyBorder="1" applyAlignment="1">
      <alignment vertical="center" wrapText="1"/>
    </xf>
    <xf numFmtId="0" fontId="34" fillId="3" borderId="1" xfId="0" applyFont="1" applyFill="1" applyBorder="1" applyAlignment="1">
      <alignment horizontal="center" vertical="center" wrapText="1"/>
    </xf>
    <xf numFmtId="0" fontId="12" fillId="3" borderId="2"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34" fillId="3" borderId="1" xfId="0" applyFont="1" applyFill="1" applyBorder="1" applyAlignment="1">
      <alignment horizontal="right" vertical="center" wrapText="1"/>
    </xf>
    <xf numFmtId="176" fontId="12" fillId="3" borderId="1" xfId="0" applyNumberFormat="1" applyFont="1" applyFill="1" applyBorder="1" applyAlignment="1" applyProtection="1">
      <alignment horizontal="center" vertical="center" wrapText="1"/>
      <protection locked="0"/>
    </xf>
    <xf numFmtId="181" fontId="12" fillId="3" borderId="1" xfId="0" applyNumberFormat="1" applyFont="1" applyFill="1" applyBorder="1" applyAlignment="1">
      <alignment horizontal="center" vertical="center" wrapText="1"/>
    </xf>
    <xf numFmtId="178" fontId="5" fillId="3" borderId="1" xfId="0" applyNumberFormat="1" applyFont="1" applyFill="1" applyBorder="1" applyAlignment="1" applyProtection="1">
      <alignment horizontal="center" vertical="center" wrapText="1"/>
      <protection locked="0"/>
    </xf>
    <xf numFmtId="178" fontId="5" fillId="3" borderId="1" xfId="0" applyNumberFormat="1" applyFont="1" applyFill="1" applyBorder="1" applyAlignment="1">
      <alignment horizontal="center" vertical="center" shrinkToFit="1"/>
    </xf>
    <xf numFmtId="0" fontId="12" fillId="2" borderId="2" xfId="0" applyFont="1" applyFill="1" applyBorder="1" applyAlignment="1">
      <alignment horizontal="center" vertical="center" wrapText="1"/>
    </xf>
    <xf numFmtId="0" fontId="12" fillId="3" borderId="1" xfId="0" applyFont="1" applyFill="1" applyBorder="1" applyAlignment="1">
      <alignment vertical="center" wrapText="1"/>
    </xf>
    <xf numFmtId="0" fontId="13" fillId="3" borderId="1" xfId="0" applyNumberFormat="1" applyFont="1" applyFill="1" applyBorder="1" applyAlignment="1">
      <alignment horizontal="center" vertical="center"/>
    </xf>
    <xf numFmtId="0" fontId="12" fillId="3" borderId="3"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0"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34" fillId="3" borderId="1" xfId="0" applyFont="1" applyFill="1" applyBorder="1">
      <alignment vertical="center"/>
    </xf>
    <xf numFmtId="176" fontId="14" fillId="2" borderId="10" xfId="0" applyNumberFormat="1" applyFont="1" applyFill="1" applyBorder="1" applyAlignment="1">
      <alignment horizontal="center" vertical="center" wrapText="1"/>
    </xf>
    <xf numFmtId="176" fontId="12" fillId="3" borderId="1" xfId="61" applyNumberFormat="1"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0" fontId="37" fillId="3" borderId="0" xfId="0" applyFont="1" applyFill="1" applyAlignment="1">
      <alignment horizontal="center" vertical="center" wrapText="1"/>
    </xf>
    <xf numFmtId="0" fontId="39" fillId="3" borderId="0" xfId="0" applyFont="1" applyFill="1" applyAlignment="1">
      <alignment horizontal="center" vertical="center" wrapText="1"/>
    </xf>
    <xf numFmtId="0" fontId="37" fillId="3" borderId="0" xfId="0" applyFont="1" applyFill="1" applyBorder="1" applyAlignment="1">
      <alignment horizontal="center" vertical="center" wrapText="1"/>
    </xf>
    <xf numFmtId="0" fontId="0" fillId="3" borderId="0" xfId="0" applyFont="1" applyFill="1">
      <alignment vertical="center"/>
    </xf>
    <xf numFmtId="0" fontId="0" fillId="3" borderId="0" xfId="0" applyFont="1" applyFill="1" applyAlignment="1">
      <alignment horizontal="justify" vertical="center"/>
    </xf>
    <xf numFmtId="181" fontId="0" fillId="3" borderId="0" xfId="0" applyNumberFormat="1" applyFont="1" applyFill="1">
      <alignment vertical="center"/>
    </xf>
    <xf numFmtId="0" fontId="6" fillId="3" borderId="0" xfId="0" applyFont="1" applyFill="1" applyAlignment="1">
      <alignment horizontal="left" vertical="center" wrapText="1"/>
    </xf>
    <xf numFmtId="0" fontId="16" fillId="3" borderId="0" xfId="0" applyFont="1" applyFill="1" applyAlignment="1">
      <alignment horizontal="justify" vertical="center" wrapText="1"/>
    </xf>
    <xf numFmtId="0" fontId="18" fillId="3" borderId="0" xfId="0" applyFont="1" applyFill="1" applyAlignment="1">
      <alignment horizontal="justify" vertical="center" wrapText="1"/>
    </xf>
    <xf numFmtId="0" fontId="1" fillId="3" borderId="1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1" xfId="0" applyFont="1" applyFill="1" applyBorder="1" applyAlignment="1">
      <alignment horizontal="justify" vertical="center" wrapText="1"/>
    </xf>
    <xf numFmtId="0" fontId="39" fillId="3"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5"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40" fillId="3" borderId="1" xfId="0" applyFont="1" applyFill="1" applyBorder="1" applyAlignment="1">
      <alignment vertical="center" wrapText="1"/>
    </xf>
    <xf numFmtId="0" fontId="40" fillId="3" borderId="1" xfId="0" applyFont="1" applyFill="1" applyBorder="1" applyAlignment="1">
      <alignment horizontal="justify" vertical="center" wrapText="1"/>
    </xf>
    <xf numFmtId="0" fontId="41" fillId="3" borderId="1" xfId="0" applyFont="1" applyFill="1" applyBorder="1" applyAlignment="1">
      <alignment horizontal="justify" vertical="center"/>
    </xf>
    <xf numFmtId="0" fontId="39" fillId="3" borderId="7" xfId="0" applyFont="1" applyFill="1" applyBorder="1" applyAlignment="1">
      <alignment horizontal="center" vertical="center" wrapText="1"/>
    </xf>
    <xf numFmtId="0" fontId="40" fillId="3" borderId="4" xfId="0" applyFont="1" applyFill="1" applyBorder="1" applyAlignment="1">
      <alignment vertical="center" wrapText="1"/>
    </xf>
    <xf numFmtId="0" fontId="40" fillId="3" borderId="4" xfId="0" applyFont="1" applyFill="1" applyBorder="1" applyAlignment="1">
      <alignment horizontal="center" vertical="center" wrapText="1"/>
    </xf>
    <xf numFmtId="0" fontId="40" fillId="3" borderId="4" xfId="0" applyFont="1" applyFill="1" applyBorder="1" applyAlignment="1">
      <alignment horizontal="justify" vertical="center" wrapText="1"/>
    </xf>
    <xf numFmtId="0" fontId="39" fillId="3" borderId="3" xfId="0" applyFont="1" applyFill="1" applyBorder="1" applyAlignment="1">
      <alignment horizontal="center" vertical="center" wrapText="1"/>
    </xf>
    <xf numFmtId="0" fontId="2" fillId="3" borderId="1" xfId="31" applyNumberFormat="1" applyFont="1" applyFill="1" applyBorder="1" applyAlignment="1">
      <alignment horizontal="justify" vertical="center" wrapText="1"/>
    </xf>
    <xf numFmtId="0" fontId="2" fillId="3" borderId="1" xfId="0" applyNumberFormat="1" applyFont="1" applyFill="1" applyBorder="1" applyAlignment="1" applyProtection="1">
      <alignment horizontal="center" vertical="center" wrapText="1"/>
      <protection locked="0"/>
    </xf>
    <xf numFmtId="0" fontId="39" fillId="3" borderId="4" xfId="0" applyFont="1" applyFill="1" applyBorder="1" applyAlignment="1">
      <alignment horizontal="center" vertical="center" wrapText="1"/>
    </xf>
    <xf numFmtId="181" fontId="16" fillId="3" borderId="0" xfId="0" applyNumberFormat="1" applyFont="1" applyFill="1" applyAlignment="1">
      <alignment horizontal="center" vertical="center" wrapText="1"/>
    </xf>
    <xf numFmtId="181" fontId="18" fillId="3" borderId="0" xfId="0" applyNumberFormat="1" applyFont="1" applyFill="1" applyAlignment="1">
      <alignment horizontal="center" vertical="center" wrapText="1"/>
    </xf>
    <xf numFmtId="181" fontId="2" fillId="3" borderId="11" xfId="0" applyNumberFormat="1" applyFont="1" applyFill="1" applyBorder="1" applyAlignment="1">
      <alignment horizontal="center" vertical="center" wrapText="1"/>
    </xf>
    <xf numFmtId="31" fontId="2" fillId="3" borderId="0" xfId="0" applyNumberFormat="1" applyFont="1" applyFill="1" applyBorder="1" applyAlignment="1">
      <alignment horizontal="center" vertical="center" wrapText="1"/>
    </xf>
    <xf numFmtId="176" fontId="2" fillId="3" borderId="11" xfId="0" applyNumberFormat="1" applyFont="1" applyFill="1" applyBorder="1" applyAlignment="1">
      <alignment horizontal="center" vertical="center" wrapText="1"/>
    </xf>
    <xf numFmtId="176" fontId="2" fillId="3" borderId="0" xfId="0" applyNumberFormat="1" applyFont="1" applyFill="1" applyBorder="1" applyAlignment="1">
      <alignment horizontal="center" vertical="center" wrapText="1"/>
    </xf>
    <xf numFmtId="176" fontId="42" fillId="3" borderId="0" xfId="0" applyNumberFormat="1" applyFont="1" applyFill="1" applyBorder="1" applyAlignment="1">
      <alignment horizontal="center" vertical="center" wrapText="1"/>
    </xf>
    <xf numFmtId="0" fontId="42" fillId="3" borderId="0" xfId="0" applyFont="1" applyFill="1" applyBorder="1" applyAlignment="1">
      <alignment horizontal="center" vertical="center" wrapText="1"/>
    </xf>
    <xf numFmtId="181" fontId="40" fillId="3" borderId="1" xfId="0" applyNumberFormat="1" applyFont="1" applyFill="1" applyBorder="1" applyAlignment="1">
      <alignment horizontal="center" vertical="center" wrapText="1"/>
    </xf>
    <xf numFmtId="176" fontId="40" fillId="3" borderId="1" xfId="0" applyNumberFormat="1" applyFont="1" applyFill="1" applyBorder="1" applyAlignment="1">
      <alignment horizontal="center" vertical="center" wrapText="1"/>
    </xf>
    <xf numFmtId="0" fontId="40" fillId="3" borderId="3" xfId="0" applyFont="1" applyFill="1" applyBorder="1" applyAlignment="1">
      <alignment horizontal="center" vertical="center"/>
    </xf>
    <xf numFmtId="0" fontId="40" fillId="3" borderId="7" xfId="0" applyFont="1" applyFill="1" applyBorder="1" applyAlignment="1">
      <alignment horizontal="center" vertical="center"/>
    </xf>
    <xf numFmtId="0" fontId="40" fillId="3" borderId="4" xfId="0" applyFont="1" applyFill="1" applyBorder="1" applyAlignment="1">
      <alignment horizontal="center" vertical="center"/>
    </xf>
    <xf numFmtId="0" fontId="35" fillId="3" borderId="1" xfId="0" applyFont="1" applyFill="1" applyBorder="1" applyAlignment="1">
      <alignment horizontal="center" vertical="center" wrapText="1"/>
    </xf>
    <xf numFmtId="176" fontId="35"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0" fontId="40" fillId="3" borderId="1" xfId="0" applyNumberFormat="1" applyFont="1" applyFill="1" applyBorder="1" applyAlignment="1">
      <alignment horizontal="center" vertical="center" wrapText="1"/>
    </xf>
    <xf numFmtId="181" fontId="40" fillId="3" borderId="7" xfId="0" applyNumberFormat="1" applyFont="1" applyFill="1" applyBorder="1" applyAlignment="1">
      <alignment horizontal="center" vertical="center" wrapText="1"/>
    </xf>
    <xf numFmtId="181" fontId="40" fillId="3" borderId="3" xfId="0" applyNumberFormat="1" applyFont="1" applyFill="1" applyBorder="1" applyAlignment="1">
      <alignment horizontal="center" vertical="center" wrapText="1"/>
    </xf>
    <xf numFmtId="181" fontId="40" fillId="3" borderId="4" xfId="0" applyNumberFormat="1" applyFont="1" applyFill="1" applyBorder="1" applyAlignment="1">
      <alignment horizontal="center" vertical="center" wrapText="1"/>
    </xf>
  </cellXfs>
  <cellStyles count="71">
    <cellStyle name="常规" xfId="0" builtinId="0"/>
    <cellStyle name="货币[0]" xfId="1" builtinId="7"/>
    <cellStyle name="20% - 强调文字颜色 3" xfId="2" builtinId="38"/>
    <cellStyle name="输入" xfId="3" builtinId="20"/>
    <cellStyle name="货币" xfId="4" builtinId="4"/>
    <cellStyle name="常规 2 3 10 5 2 3" xfId="5"/>
    <cellStyle name="千位分隔[0]" xfId="6" builtinId="6"/>
    <cellStyle name="常规 114"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12 2 2 3" xfId="16"/>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标题 3" xfId="25" builtinId="18"/>
    <cellStyle name="百分比 6" xfId="26"/>
    <cellStyle name="60% - 强调文字颜色 1" xfId="27" builtinId="32"/>
    <cellStyle name="60% - 强调文字颜色 4" xfId="28" builtinId="44"/>
    <cellStyle name="输出" xfId="29" builtinId="21"/>
    <cellStyle name="计算" xfId="30" builtinId="22"/>
    <cellStyle name="常规_Sheet1 4"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 10 10 3 5" xfId="42"/>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3" xfId="57"/>
    <cellStyle name="常规 10 10" xfId="58"/>
    <cellStyle name="常规 41" xfId="59"/>
    <cellStyle name="常规 11 2 3 2 3" xfId="60"/>
    <cellStyle name="常规 2" xfId="61"/>
    <cellStyle name="常规 4" xfId="62"/>
    <cellStyle name="常规_以工代赈项目备案表" xfId="63"/>
    <cellStyle name="常规 10 10 8" xfId="64"/>
    <cellStyle name="常规 2 70" xfId="65"/>
    <cellStyle name="常规 65" xfId="66"/>
    <cellStyle name="常规 3 10 2" xfId="67"/>
    <cellStyle name="常规 5 3" xfId="68"/>
    <cellStyle name="常规 12" xfId="69"/>
    <cellStyle name="常规 10 10 3" xfId="7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BDCA0"/>
      <color rgb="00FF0000"/>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workbookViewId="0">
      <pane ySplit="7" topLeftCell="A8" activePane="bottomLeft" state="frozen"/>
      <selection/>
      <selection pane="bottomLeft" activeCell="K22" sqref="K22"/>
    </sheetView>
  </sheetViews>
  <sheetFormatPr defaultColWidth="9" defaultRowHeight="14.4"/>
  <cols>
    <col min="1" max="1" width="9" style="130"/>
    <col min="2" max="5" width="9" style="195"/>
    <col min="6" max="6" width="10.7592592592593" style="196" customWidth="1"/>
    <col min="7" max="7" width="9" style="195"/>
    <col min="8" max="8" width="16.5" style="196" customWidth="1"/>
    <col min="9" max="9" width="13.2222222222222" style="197" customWidth="1"/>
    <col min="10" max="10" width="11.6296296296296" style="195" customWidth="1"/>
    <col min="11" max="13" width="11.6296296296296" style="48" customWidth="1"/>
    <col min="14" max="14" width="8.5" style="48" customWidth="1"/>
    <col min="15" max="15" width="10.1296296296296" style="48" customWidth="1"/>
    <col min="16" max="16" width="7.12962962962963" style="195" customWidth="1"/>
    <col min="17" max="16384" width="9" style="130"/>
  </cols>
  <sheetData>
    <row r="1" ht="20" customHeight="1" spans="1:15">
      <c r="A1" s="198" t="s">
        <v>0</v>
      </c>
      <c r="B1" s="51"/>
      <c r="F1" s="199"/>
      <c r="H1" s="199"/>
      <c r="I1" s="223"/>
      <c r="K1" s="142"/>
      <c r="L1" s="142"/>
      <c r="M1" s="142"/>
      <c r="N1" s="142"/>
      <c r="O1" s="142"/>
    </row>
    <row r="2" ht="36" customHeight="1" spans="1:16">
      <c r="A2" s="12" t="s">
        <v>1</v>
      </c>
      <c r="B2" s="54"/>
      <c r="C2" s="54"/>
      <c r="D2" s="54"/>
      <c r="E2" s="54"/>
      <c r="F2" s="200"/>
      <c r="G2" s="54"/>
      <c r="H2" s="200"/>
      <c r="I2" s="224"/>
      <c r="J2" s="54"/>
      <c r="K2" s="66"/>
      <c r="L2" s="66"/>
      <c r="M2" s="66"/>
      <c r="N2" s="66"/>
      <c r="O2" s="66"/>
      <c r="P2" s="54"/>
    </row>
    <row r="3" ht="21" customHeight="1" spans="1:16">
      <c r="A3" s="201"/>
      <c r="B3" s="202"/>
      <c r="C3" s="202"/>
      <c r="D3" s="202"/>
      <c r="E3" s="202"/>
      <c r="F3" s="203"/>
      <c r="G3" s="202"/>
      <c r="H3" s="203"/>
      <c r="I3" s="225"/>
      <c r="J3" s="226"/>
      <c r="K3" s="227"/>
      <c r="L3" s="228"/>
      <c r="M3" s="227"/>
      <c r="N3" s="228"/>
      <c r="O3" s="229" t="s">
        <v>2</v>
      </c>
      <c r="P3" s="230"/>
    </row>
    <row r="4" s="192" customFormat="1" ht="12" spans="1:16">
      <c r="A4" s="204" t="s">
        <v>3</v>
      </c>
      <c r="B4" s="205" t="s">
        <v>4</v>
      </c>
      <c r="C4" s="205" t="s">
        <v>5</v>
      </c>
      <c r="D4" s="205" t="s">
        <v>6</v>
      </c>
      <c r="E4" s="205" t="s">
        <v>7</v>
      </c>
      <c r="F4" s="205" t="s">
        <v>8</v>
      </c>
      <c r="G4" s="205" t="s">
        <v>9</v>
      </c>
      <c r="H4" s="205" t="s">
        <v>10</v>
      </c>
      <c r="I4" s="231" t="s">
        <v>11</v>
      </c>
      <c r="J4" s="205" t="s">
        <v>12</v>
      </c>
      <c r="K4" s="232"/>
      <c r="L4" s="232"/>
      <c r="M4" s="232"/>
      <c r="N4" s="232"/>
      <c r="O4" s="232"/>
      <c r="P4" s="233" t="s">
        <v>13</v>
      </c>
    </row>
    <row r="5" s="192" customFormat="1" ht="12" spans="1:16">
      <c r="A5" s="204"/>
      <c r="B5" s="205"/>
      <c r="C5" s="205"/>
      <c r="D5" s="205"/>
      <c r="E5" s="205"/>
      <c r="F5" s="205"/>
      <c r="G5" s="205"/>
      <c r="H5" s="205"/>
      <c r="I5" s="231"/>
      <c r="J5" s="205" t="s">
        <v>14</v>
      </c>
      <c r="K5" s="232" t="s">
        <v>15</v>
      </c>
      <c r="L5" s="232"/>
      <c r="M5" s="232"/>
      <c r="N5" s="232"/>
      <c r="O5" s="232"/>
      <c r="P5" s="234"/>
    </row>
    <row r="6" s="192" customFormat="1" ht="12" spans="1:16">
      <c r="A6" s="204"/>
      <c r="B6" s="205"/>
      <c r="C6" s="205"/>
      <c r="D6" s="205"/>
      <c r="E6" s="205"/>
      <c r="F6" s="205"/>
      <c r="G6" s="205"/>
      <c r="H6" s="205"/>
      <c r="I6" s="231"/>
      <c r="J6" s="205"/>
      <c r="K6" s="232" t="s">
        <v>16</v>
      </c>
      <c r="L6" s="232" t="s">
        <v>17</v>
      </c>
      <c r="M6" s="232" t="s">
        <v>18</v>
      </c>
      <c r="N6" s="232" t="s">
        <v>19</v>
      </c>
      <c r="O6" s="232" t="s">
        <v>20</v>
      </c>
      <c r="P6" s="235"/>
    </row>
    <row r="7" s="192" customFormat="1" ht="25" customHeight="1" spans="1:16">
      <c r="A7" s="204"/>
      <c r="B7" s="205"/>
      <c r="C7" s="205"/>
      <c r="D7" s="205"/>
      <c r="E7" s="205"/>
      <c r="F7" s="205"/>
      <c r="G7" s="205"/>
      <c r="H7" s="205"/>
      <c r="I7" s="231"/>
      <c r="J7" s="236" t="s">
        <v>11</v>
      </c>
      <c r="K7" s="237">
        <f t="shared" ref="K7:O7" si="0">K12+K18+K21+K26</f>
        <v>33175.0002</v>
      </c>
      <c r="L7" s="237">
        <f t="shared" si="0"/>
        <v>24903.996189</v>
      </c>
      <c r="M7" s="237">
        <f t="shared" si="0"/>
        <v>8271.004011</v>
      </c>
      <c r="N7" s="237">
        <f t="shared" si="0"/>
        <v>0</v>
      </c>
      <c r="O7" s="237">
        <f t="shared" si="0"/>
        <v>0</v>
      </c>
      <c r="P7" s="205"/>
    </row>
    <row r="8" s="192" customFormat="1" ht="132" spans="1:16">
      <c r="A8" s="204" t="s">
        <v>21</v>
      </c>
      <c r="B8" s="206" t="s">
        <v>22</v>
      </c>
      <c r="C8" s="206" t="s">
        <v>23</v>
      </c>
      <c r="D8" s="206" t="s">
        <v>24</v>
      </c>
      <c r="E8" s="206" t="s">
        <v>25</v>
      </c>
      <c r="F8" s="206" t="s">
        <v>26</v>
      </c>
      <c r="G8" s="206" t="s">
        <v>27</v>
      </c>
      <c r="H8" s="207" t="s">
        <v>28</v>
      </c>
      <c r="I8" s="231">
        <f>K12</f>
        <v>19800.6016</v>
      </c>
      <c r="J8" s="210" t="s">
        <v>29</v>
      </c>
      <c r="K8" s="238">
        <f t="shared" ref="K8:K11" si="1">L8+M8+N8+O8</f>
        <v>6123.2879</v>
      </c>
      <c r="L8" s="238">
        <v>3481.281</v>
      </c>
      <c r="M8" s="238">
        <v>2642.0069</v>
      </c>
      <c r="N8" s="238"/>
      <c r="O8" s="238"/>
      <c r="P8" s="238"/>
    </row>
    <row r="9" s="192" customFormat="1" ht="36" spans="1:16">
      <c r="A9" s="204"/>
      <c r="B9" s="206" t="s">
        <v>30</v>
      </c>
      <c r="C9" s="206" t="s">
        <v>31</v>
      </c>
      <c r="D9" s="206" t="s">
        <v>24</v>
      </c>
      <c r="E9" s="206" t="s">
        <v>25</v>
      </c>
      <c r="F9" s="206" t="s">
        <v>32</v>
      </c>
      <c r="G9" s="206" t="s">
        <v>33</v>
      </c>
      <c r="H9" s="206" t="s">
        <v>34</v>
      </c>
      <c r="I9" s="231"/>
      <c r="J9" s="210" t="s">
        <v>29</v>
      </c>
      <c r="K9" s="238">
        <f t="shared" si="1"/>
        <v>12192.2137</v>
      </c>
      <c r="L9" s="238">
        <v>11082.8871</v>
      </c>
      <c r="M9" s="238">
        <v>1109.3266</v>
      </c>
      <c r="N9" s="238"/>
      <c r="O9" s="238"/>
      <c r="P9" s="238"/>
    </row>
    <row r="10" s="192" customFormat="1" ht="51" customHeight="1" spans="1:16">
      <c r="A10" s="204"/>
      <c r="B10" s="208"/>
      <c r="C10" s="208"/>
      <c r="D10" s="208"/>
      <c r="E10" s="208"/>
      <c r="F10" s="208"/>
      <c r="G10" s="208"/>
      <c r="H10" s="208"/>
      <c r="I10" s="231"/>
      <c r="J10" s="210" t="s">
        <v>35</v>
      </c>
      <c r="K10" s="238">
        <f t="shared" si="1"/>
        <v>164</v>
      </c>
      <c r="L10" s="238">
        <v>164</v>
      </c>
      <c r="M10" s="238"/>
      <c r="N10" s="238"/>
      <c r="O10" s="238"/>
      <c r="P10" s="238"/>
    </row>
    <row r="11" s="192" customFormat="1" ht="156" spans="1:16">
      <c r="A11" s="204"/>
      <c r="B11" s="209" t="s">
        <v>36</v>
      </c>
      <c r="C11" s="210" t="s">
        <v>37</v>
      </c>
      <c r="D11" s="210" t="s">
        <v>24</v>
      </c>
      <c r="E11" s="206" t="s">
        <v>25</v>
      </c>
      <c r="F11" s="211" t="s">
        <v>38</v>
      </c>
      <c r="G11" s="210" t="s">
        <v>33</v>
      </c>
      <c r="H11" s="211" t="s">
        <v>39</v>
      </c>
      <c r="I11" s="231"/>
      <c r="J11" s="210" t="s">
        <v>29</v>
      </c>
      <c r="K11" s="238">
        <f t="shared" si="1"/>
        <v>1321.1</v>
      </c>
      <c r="L11" s="238">
        <v>1026.1</v>
      </c>
      <c r="M11" s="238">
        <v>295</v>
      </c>
      <c r="N11" s="238"/>
      <c r="O11" s="238"/>
      <c r="P11" s="209"/>
    </row>
    <row r="12" s="193" customFormat="1" ht="12" spans="1:16">
      <c r="A12" s="204"/>
      <c r="B12" s="212"/>
      <c r="C12" s="212"/>
      <c r="D12" s="212"/>
      <c r="E12" s="212"/>
      <c r="F12" s="213"/>
      <c r="G12" s="212"/>
      <c r="H12" s="213"/>
      <c r="I12" s="231"/>
      <c r="J12" s="205" t="s">
        <v>16</v>
      </c>
      <c r="K12" s="232">
        <f t="shared" ref="K12:O12" si="2">SUM(K8:K11)</f>
        <v>19800.6016</v>
      </c>
      <c r="L12" s="232">
        <f t="shared" si="2"/>
        <v>15754.2681</v>
      </c>
      <c r="M12" s="232">
        <f t="shared" si="2"/>
        <v>4046.3335</v>
      </c>
      <c r="N12" s="232">
        <f t="shared" si="2"/>
        <v>0</v>
      </c>
      <c r="O12" s="232">
        <f t="shared" si="2"/>
        <v>0</v>
      </c>
      <c r="P12" s="212"/>
    </row>
    <row r="13" s="192" customFormat="1" ht="36" spans="1:16">
      <c r="A13" s="204" t="s">
        <v>40</v>
      </c>
      <c r="B13" s="210" t="s">
        <v>41</v>
      </c>
      <c r="C13" s="210" t="s">
        <v>42</v>
      </c>
      <c r="D13" s="210" t="s">
        <v>24</v>
      </c>
      <c r="E13" s="210" t="s">
        <v>43</v>
      </c>
      <c r="F13" s="211" t="s">
        <v>44</v>
      </c>
      <c r="G13" s="210" t="s">
        <v>45</v>
      </c>
      <c r="H13" s="211" t="s">
        <v>46</v>
      </c>
      <c r="I13" s="239">
        <v>6009.7</v>
      </c>
      <c r="J13" s="210" t="s">
        <v>29</v>
      </c>
      <c r="K13" s="238">
        <f t="shared" ref="K13:K17" si="3">L13+M13+N13+O13</f>
        <v>4196.055838</v>
      </c>
      <c r="L13" s="238">
        <v>3207.934</v>
      </c>
      <c r="M13" s="238">
        <v>988.121838</v>
      </c>
      <c r="N13" s="238"/>
      <c r="O13" s="238"/>
      <c r="P13" s="210"/>
    </row>
    <row r="14" s="192" customFormat="1" ht="83" customHeight="1" spans="1:16">
      <c r="A14" s="204"/>
      <c r="B14" s="210"/>
      <c r="C14" s="210"/>
      <c r="D14" s="210"/>
      <c r="E14" s="210"/>
      <c r="F14" s="211"/>
      <c r="G14" s="210"/>
      <c r="H14" s="211"/>
      <c r="I14" s="231"/>
      <c r="J14" s="210" t="s">
        <v>35</v>
      </c>
      <c r="K14" s="238">
        <f>SUM(L14:O14)</f>
        <v>15.5</v>
      </c>
      <c r="L14" s="238">
        <v>15.5</v>
      </c>
      <c r="M14" s="238"/>
      <c r="N14" s="238"/>
      <c r="O14" s="238"/>
      <c r="P14" s="210"/>
    </row>
    <row r="15" s="192" customFormat="1" ht="36" spans="1:16">
      <c r="A15" s="204"/>
      <c r="B15" s="210" t="s">
        <v>47</v>
      </c>
      <c r="C15" s="210" t="s">
        <v>48</v>
      </c>
      <c r="D15" s="210" t="s">
        <v>49</v>
      </c>
      <c r="E15" s="210" t="s">
        <v>43</v>
      </c>
      <c r="F15" s="210" t="s">
        <v>50</v>
      </c>
      <c r="G15" s="210" t="s">
        <v>45</v>
      </c>
      <c r="H15" s="210" t="s">
        <v>51</v>
      </c>
      <c r="I15" s="231"/>
      <c r="J15" s="210" t="s">
        <v>29</v>
      </c>
      <c r="K15" s="238">
        <f t="shared" si="3"/>
        <v>1234.446122</v>
      </c>
      <c r="L15" s="238">
        <v>512.720249</v>
      </c>
      <c r="M15" s="238">
        <v>721.725873</v>
      </c>
      <c r="N15" s="238"/>
      <c r="O15" s="238"/>
      <c r="P15" s="210"/>
    </row>
    <row r="16" s="192" customFormat="1" ht="50" customHeight="1" spans="1:16">
      <c r="A16" s="204"/>
      <c r="B16" s="210"/>
      <c r="C16" s="210"/>
      <c r="D16" s="210"/>
      <c r="E16" s="210"/>
      <c r="F16" s="210"/>
      <c r="G16" s="210"/>
      <c r="H16" s="210"/>
      <c r="I16" s="231"/>
      <c r="J16" s="210" t="s">
        <v>35</v>
      </c>
      <c r="K16" s="238">
        <f t="shared" si="3"/>
        <v>608.5</v>
      </c>
      <c r="L16" s="238">
        <v>608.5</v>
      </c>
      <c r="M16" s="238"/>
      <c r="N16" s="238"/>
      <c r="O16" s="238"/>
      <c r="P16" s="210"/>
    </row>
    <row r="17" s="194" customFormat="1" ht="72" spans="1:16">
      <c r="A17" s="204"/>
      <c r="B17" s="210" t="s">
        <v>52</v>
      </c>
      <c r="C17" s="210" t="s">
        <v>53</v>
      </c>
      <c r="D17" s="214" t="s">
        <v>54</v>
      </c>
      <c r="E17" s="210" t="s">
        <v>43</v>
      </c>
      <c r="F17" s="211" t="s">
        <v>55</v>
      </c>
      <c r="G17" s="209" t="s">
        <v>33</v>
      </c>
      <c r="H17" s="211" t="s">
        <v>56</v>
      </c>
      <c r="I17" s="231"/>
      <c r="J17" s="209" t="s">
        <v>29</v>
      </c>
      <c r="K17" s="238">
        <f t="shared" si="3"/>
        <v>371</v>
      </c>
      <c r="L17" s="238"/>
      <c r="M17" s="238">
        <v>371</v>
      </c>
      <c r="N17" s="238"/>
      <c r="O17" s="238"/>
      <c r="P17" s="210"/>
    </row>
    <row r="18" s="192" customFormat="1" ht="12" spans="1:16">
      <c r="A18" s="204"/>
      <c r="B18" s="209"/>
      <c r="C18" s="209"/>
      <c r="D18" s="209"/>
      <c r="E18" s="209"/>
      <c r="F18" s="211"/>
      <c r="G18" s="209"/>
      <c r="H18" s="211"/>
      <c r="I18" s="231"/>
      <c r="J18" s="209" t="s">
        <v>16</v>
      </c>
      <c r="K18" s="232">
        <f t="shared" ref="K18:O18" si="4">SUM(K13:K17)</f>
        <v>6425.50196</v>
      </c>
      <c r="L18" s="232">
        <f t="shared" si="4"/>
        <v>4344.654249</v>
      </c>
      <c r="M18" s="232">
        <f t="shared" si="4"/>
        <v>2080.847711</v>
      </c>
      <c r="N18" s="232">
        <f t="shared" si="4"/>
        <v>0</v>
      </c>
      <c r="O18" s="232">
        <f t="shared" si="4"/>
        <v>0</v>
      </c>
      <c r="P18" s="210"/>
    </row>
    <row r="19" s="192" customFormat="1" ht="36" spans="1:16">
      <c r="A19" s="215" t="s">
        <v>57</v>
      </c>
      <c r="B19" s="206" t="s">
        <v>58</v>
      </c>
      <c r="C19" s="206" t="s">
        <v>59</v>
      </c>
      <c r="D19" s="206" t="s">
        <v>60</v>
      </c>
      <c r="E19" s="206" t="s">
        <v>25</v>
      </c>
      <c r="F19" s="206" t="s">
        <v>61</v>
      </c>
      <c r="G19" s="206" t="s">
        <v>45</v>
      </c>
      <c r="H19" s="206" t="s">
        <v>62</v>
      </c>
      <c r="I19" s="240">
        <f>K21</f>
        <v>937.0821</v>
      </c>
      <c r="J19" s="206" t="s">
        <v>29</v>
      </c>
      <c r="K19" s="238">
        <f t="shared" ref="K19:K25" si="5">L19+M19+N19+O19</f>
        <v>761.0821</v>
      </c>
      <c r="L19" s="238">
        <v>394.407</v>
      </c>
      <c r="M19" s="238">
        <v>366.6751</v>
      </c>
      <c r="N19" s="238"/>
      <c r="O19" s="238"/>
      <c r="P19" s="205"/>
    </row>
    <row r="20" s="192" customFormat="1" ht="39" customHeight="1" spans="1:16">
      <c r="A20" s="204"/>
      <c r="B20" s="210"/>
      <c r="C20" s="210"/>
      <c r="D20" s="210"/>
      <c r="E20" s="210"/>
      <c r="F20" s="210"/>
      <c r="G20" s="210"/>
      <c r="H20" s="210"/>
      <c r="I20" s="231"/>
      <c r="J20" s="210" t="s">
        <v>35</v>
      </c>
      <c r="K20" s="238">
        <f t="shared" si="5"/>
        <v>176</v>
      </c>
      <c r="L20" s="238">
        <v>176</v>
      </c>
      <c r="M20" s="238"/>
      <c r="N20" s="238"/>
      <c r="O20" s="238"/>
      <c r="P20" s="205"/>
    </row>
    <row r="21" s="193" customFormat="1" ht="12" spans="1:16">
      <c r="A21" s="215"/>
      <c r="B21" s="216"/>
      <c r="C21" s="216"/>
      <c r="D21" s="217"/>
      <c r="E21" s="216"/>
      <c r="F21" s="218"/>
      <c r="G21" s="216"/>
      <c r="H21" s="218"/>
      <c r="I21" s="240"/>
      <c r="J21" s="217" t="s">
        <v>16</v>
      </c>
      <c r="K21" s="232">
        <f t="shared" ref="K21:O21" si="6">SUM(K19:K20)</f>
        <v>937.0821</v>
      </c>
      <c r="L21" s="232">
        <f t="shared" si="6"/>
        <v>570.407</v>
      </c>
      <c r="M21" s="232">
        <f t="shared" si="6"/>
        <v>366.6751</v>
      </c>
      <c r="N21" s="232">
        <f t="shared" si="6"/>
        <v>0</v>
      </c>
      <c r="O21" s="232">
        <f t="shared" si="6"/>
        <v>0</v>
      </c>
      <c r="P21" s="205"/>
    </row>
    <row r="22" s="192" customFormat="1" ht="144" spans="1:16">
      <c r="A22" s="219" t="s">
        <v>63</v>
      </c>
      <c r="B22" s="210" t="s">
        <v>64</v>
      </c>
      <c r="C22" s="210" t="s">
        <v>65</v>
      </c>
      <c r="D22" s="210" t="s">
        <v>66</v>
      </c>
      <c r="E22" s="206" t="s">
        <v>25</v>
      </c>
      <c r="F22" s="211" t="s">
        <v>67</v>
      </c>
      <c r="G22" s="210" t="s">
        <v>33</v>
      </c>
      <c r="H22" s="211" t="s">
        <v>68</v>
      </c>
      <c r="I22" s="241">
        <f>K26</f>
        <v>6011.81454</v>
      </c>
      <c r="J22" s="210" t="s">
        <v>29</v>
      </c>
      <c r="K22" s="238">
        <f t="shared" si="5"/>
        <v>3701.60954</v>
      </c>
      <c r="L22" s="238">
        <v>2762.46684</v>
      </c>
      <c r="M22" s="238">
        <v>939.1427</v>
      </c>
      <c r="N22" s="238"/>
      <c r="O22" s="238"/>
      <c r="P22" s="238"/>
    </row>
    <row r="23" s="192" customFormat="1" ht="216" spans="1:16">
      <c r="A23" s="215"/>
      <c r="B23" s="210" t="s">
        <v>69</v>
      </c>
      <c r="C23" s="210" t="s">
        <v>70</v>
      </c>
      <c r="D23" s="210" t="s">
        <v>71</v>
      </c>
      <c r="E23" s="206" t="s">
        <v>25</v>
      </c>
      <c r="F23" s="211" t="s">
        <v>72</v>
      </c>
      <c r="G23" s="210" t="s">
        <v>33</v>
      </c>
      <c r="H23" s="211" t="s">
        <v>73</v>
      </c>
      <c r="I23" s="240"/>
      <c r="J23" s="210" t="s">
        <v>29</v>
      </c>
      <c r="K23" s="238">
        <f t="shared" si="5"/>
        <v>1101.54</v>
      </c>
      <c r="L23" s="238">
        <v>1101.54</v>
      </c>
      <c r="M23" s="238"/>
      <c r="N23" s="238"/>
      <c r="O23" s="238"/>
      <c r="P23" s="238"/>
    </row>
    <row r="24" s="192" customFormat="1" ht="60" spans="1:16">
      <c r="A24" s="215"/>
      <c r="B24" s="206" t="s">
        <v>74</v>
      </c>
      <c r="C24" s="209" t="s">
        <v>37</v>
      </c>
      <c r="D24" s="210" t="s">
        <v>24</v>
      </c>
      <c r="E24" s="206" t="s">
        <v>25</v>
      </c>
      <c r="F24" s="220" t="s">
        <v>75</v>
      </c>
      <c r="G24" s="206" t="s">
        <v>76</v>
      </c>
      <c r="H24" s="211" t="s">
        <v>77</v>
      </c>
      <c r="I24" s="240"/>
      <c r="J24" s="210" t="s">
        <v>29</v>
      </c>
      <c r="K24" s="238">
        <f t="shared" si="5"/>
        <v>137.125</v>
      </c>
      <c r="L24" s="238"/>
      <c r="M24" s="238">
        <v>137.125</v>
      </c>
      <c r="N24" s="238"/>
      <c r="O24" s="238"/>
      <c r="P24" s="238"/>
    </row>
    <row r="25" s="192" customFormat="1" ht="156" spans="1:16">
      <c r="A25" s="215"/>
      <c r="B25" s="206" t="s">
        <v>78</v>
      </c>
      <c r="C25" s="210" t="s">
        <v>79</v>
      </c>
      <c r="D25" s="210" t="s">
        <v>66</v>
      </c>
      <c r="E25" s="206" t="s">
        <v>25</v>
      </c>
      <c r="F25" s="221" t="s">
        <v>80</v>
      </c>
      <c r="G25" s="210" t="s">
        <v>33</v>
      </c>
      <c r="H25" s="221" t="s">
        <v>81</v>
      </c>
      <c r="I25" s="240"/>
      <c r="J25" s="210" t="s">
        <v>29</v>
      </c>
      <c r="K25" s="238">
        <f t="shared" si="5"/>
        <v>1071.54</v>
      </c>
      <c r="L25" s="238">
        <v>370.66</v>
      </c>
      <c r="M25" s="238">
        <v>700.88</v>
      </c>
      <c r="N25" s="238"/>
      <c r="O25" s="238"/>
      <c r="P25" s="238"/>
    </row>
    <row r="26" s="192" customFormat="1" ht="25" customHeight="1" spans="1:16">
      <c r="A26" s="222"/>
      <c r="B26" s="205"/>
      <c r="C26" s="210"/>
      <c r="D26" s="210"/>
      <c r="E26" s="209"/>
      <c r="F26" s="211"/>
      <c r="G26" s="209"/>
      <c r="H26" s="211"/>
      <c r="I26" s="242"/>
      <c r="J26" s="205" t="s">
        <v>16</v>
      </c>
      <c r="K26" s="232">
        <f t="shared" ref="K26:M26" si="7">SUM(K22:K25)</f>
        <v>6011.81454</v>
      </c>
      <c r="L26" s="232">
        <f t="shared" si="7"/>
        <v>4234.66684</v>
      </c>
      <c r="M26" s="232">
        <f t="shared" si="7"/>
        <v>1777.1477</v>
      </c>
      <c r="N26" s="232">
        <f>SUM(N22:N24)</f>
        <v>0</v>
      </c>
      <c r="O26" s="232">
        <f>SUM(O22:O25)</f>
        <v>0</v>
      </c>
      <c r="P26" s="210"/>
    </row>
    <row r="27" s="130" customFormat="1" spans="2:16">
      <c r="B27" s="195"/>
      <c r="C27" s="195"/>
      <c r="D27" s="195"/>
      <c r="E27" s="195"/>
      <c r="F27" s="196"/>
      <c r="G27" s="195"/>
      <c r="H27" s="196"/>
      <c r="I27" s="197"/>
      <c r="J27" s="195"/>
      <c r="K27" s="48"/>
      <c r="L27" s="48"/>
      <c r="M27" s="48"/>
      <c r="N27" s="48"/>
      <c r="O27" s="48"/>
      <c r="P27" s="195"/>
    </row>
  </sheetData>
  <autoFilter ref="A6:P26">
    <extLst/>
  </autoFilter>
  <mergeCells count="55">
    <mergeCell ref="A1:B1"/>
    <mergeCell ref="A2:P2"/>
    <mergeCell ref="I3:J3"/>
    <mergeCell ref="K3:L3"/>
    <mergeCell ref="M3:N3"/>
    <mergeCell ref="O3:P3"/>
    <mergeCell ref="J4:O4"/>
    <mergeCell ref="K5:O5"/>
    <mergeCell ref="A4:A7"/>
    <mergeCell ref="A8:A12"/>
    <mergeCell ref="A13:A18"/>
    <mergeCell ref="A19:A21"/>
    <mergeCell ref="A22:A26"/>
    <mergeCell ref="B4:B7"/>
    <mergeCell ref="B9:B10"/>
    <mergeCell ref="B13:B14"/>
    <mergeCell ref="B15:B16"/>
    <mergeCell ref="B19:B20"/>
    <mergeCell ref="C4:C7"/>
    <mergeCell ref="C9:C10"/>
    <mergeCell ref="C13:C14"/>
    <mergeCell ref="C15:C16"/>
    <mergeCell ref="C19:C20"/>
    <mergeCell ref="D4:D7"/>
    <mergeCell ref="D9:D10"/>
    <mergeCell ref="D13:D14"/>
    <mergeCell ref="D15:D16"/>
    <mergeCell ref="D19:D20"/>
    <mergeCell ref="E4:E7"/>
    <mergeCell ref="E9:E10"/>
    <mergeCell ref="E13:E14"/>
    <mergeCell ref="E15:E16"/>
    <mergeCell ref="E19:E20"/>
    <mergeCell ref="F4:F7"/>
    <mergeCell ref="F9:F10"/>
    <mergeCell ref="F13:F14"/>
    <mergeCell ref="F15:F16"/>
    <mergeCell ref="F19:F20"/>
    <mergeCell ref="G4:G7"/>
    <mergeCell ref="G9:G10"/>
    <mergeCell ref="G13:G14"/>
    <mergeCell ref="G15:G16"/>
    <mergeCell ref="G19:G20"/>
    <mergeCell ref="H4:H7"/>
    <mergeCell ref="H9:H10"/>
    <mergeCell ref="H13:H14"/>
    <mergeCell ref="H15:H16"/>
    <mergeCell ref="H19:H20"/>
    <mergeCell ref="I4:I7"/>
    <mergeCell ref="I8:I12"/>
    <mergeCell ref="I13:I18"/>
    <mergeCell ref="I19:I21"/>
    <mergeCell ref="I22:I26"/>
    <mergeCell ref="J5:J6"/>
    <mergeCell ref="P4:P6"/>
  </mergeCells>
  <pageMargins left="0.472222222222222" right="0.314583333333333" top="0.66875" bottom="0.590277777777778" header="0.5" footer="0.472222222222222"/>
  <pageSetup paperSize="9" scale="8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9"/>
  <sheetViews>
    <sheetView tabSelected="1" zoomScale="90" zoomScaleNormal="90" workbookViewId="0">
      <pane ySplit="5" topLeftCell="A6" activePane="bottomLeft" state="frozen"/>
      <selection/>
      <selection pane="bottomLeft" activeCell="K77" sqref="A1:K77"/>
    </sheetView>
  </sheetViews>
  <sheetFormatPr defaultColWidth="9" defaultRowHeight="15.6"/>
  <cols>
    <col min="1" max="1" width="4.12962962962963" style="139" customWidth="1"/>
    <col min="2" max="2" width="22" style="140" customWidth="1"/>
    <col min="3" max="3" width="10" style="140" customWidth="1"/>
    <col min="4" max="4" width="11" style="140" customWidth="1"/>
    <col min="5" max="6" width="13.6296296296296" style="140" customWidth="1"/>
    <col min="7" max="8" width="38.5" style="141" customWidth="1"/>
    <col min="9" max="9" width="12.3333333333333" style="141" customWidth="1"/>
    <col min="10" max="10" width="14.5" style="142" customWidth="1"/>
    <col min="11" max="11" width="6.87962962962963" style="143" customWidth="1"/>
    <col min="12" max="12" width="9.37962962962963" style="49" hidden="1" customWidth="1"/>
    <col min="13" max="16371" width="42.6296296296296" style="49"/>
    <col min="16372" max="16384" width="9" style="49"/>
  </cols>
  <sheetData>
    <row r="1" s="131" customFormat="1" spans="1:11">
      <c r="A1" s="144" t="s">
        <v>82</v>
      </c>
      <c r="B1" s="145"/>
      <c r="C1" s="146"/>
      <c r="D1" s="146"/>
      <c r="E1" s="146"/>
      <c r="F1" s="146"/>
      <c r="G1" s="147"/>
      <c r="H1" s="147"/>
      <c r="I1" s="147"/>
      <c r="J1" s="161"/>
      <c r="K1" s="146"/>
    </row>
    <row r="2" s="131" customFormat="1" ht="28.2" spans="1:11">
      <c r="A2" s="148" t="s">
        <v>83</v>
      </c>
      <c r="B2" s="148"/>
      <c r="C2" s="148"/>
      <c r="D2" s="148"/>
      <c r="E2" s="148"/>
      <c r="F2" s="148"/>
      <c r="G2" s="148"/>
      <c r="H2" s="148"/>
      <c r="I2" s="148"/>
      <c r="J2" s="162"/>
      <c r="K2" s="148"/>
    </row>
    <row r="3" s="132" customFormat="1" ht="24" customHeight="1" spans="1:12">
      <c r="A3" s="149" t="s">
        <v>84</v>
      </c>
      <c r="B3" s="149" t="s">
        <v>4</v>
      </c>
      <c r="C3" s="149" t="s">
        <v>85</v>
      </c>
      <c r="D3" s="149" t="s">
        <v>6</v>
      </c>
      <c r="E3" s="149" t="s">
        <v>7</v>
      </c>
      <c r="F3" s="149"/>
      <c r="G3" s="149" t="s">
        <v>86</v>
      </c>
      <c r="H3" s="149" t="s">
        <v>10</v>
      </c>
      <c r="I3" s="33" t="s">
        <v>87</v>
      </c>
      <c r="J3" s="163" t="s">
        <v>88</v>
      </c>
      <c r="K3" s="164" t="s">
        <v>13</v>
      </c>
      <c r="L3" s="165"/>
    </row>
    <row r="4" s="133" customFormat="1" ht="60" customHeight="1" spans="1:12">
      <c r="A4" s="149"/>
      <c r="B4" s="149"/>
      <c r="C4" s="149"/>
      <c r="D4" s="149"/>
      <c r="E4" s="149" t="s">
        <v>89</v>
      </c>
      <c r="F4" s="149" t="s">
        <v>90</v>
      </c>
      <c r="G4" s="149"/>
      <c r="H4" s="149"/>
      <c r="I4" s="36"/>
      <c r="J4" s="163"/>
      <c r="K4" s="164"/>
      <c r="L4" s="166"/>
    </row>
    <row r="5" s="134" customFormat="1" ht="41" customHeight="1" spans="1:12">
      <c r="A5" s="150"/>
      <c r="B5" s="149" t="s">
        <v>11</v>
      </c>
      <c r="C5" s="149"/>
      <c r="D5" s="149"/>
      <c r="E5" s="151"/>
      <c r="F5" s="151"/>
      <c r="G5" s="152"/>
      <c r="H5" s="117"/>
      <c r="I5" s="117"/>
      <c r="J5" s="163">
        <f>J6+J20+J74</f>
        <v>19800.6018</v>
      </c>
      <c r="K5" s="164"/>
      <c r="L5" s="167"/>
    </row>
    <row r="6" s="135" customFormat="1" ht="34.8" spans="1:12">
      <c r="A6" s="153" t="s">
        <v>91</v>
      </c>
      <c r="B6" s="149" t="s">
        <v>92</v>
      </c>
      <c r="C6" s="149"/>
      <c r="D6" s="149"/>
      <c r="E6" s="149"/>
      <c r="F6" s="149"/>
      <c r="G6" s="149"/>
      <c r="H6" s="149"/>
      <c r="I6" s="149"/>
      <c r="J6" s="163">
        <f>SUM(J7:J19)</f>
        <v>6123.2879</v>
      </c>
      <c r="K6" s="163"/>
      <c r="L6" s="168"/>
    </row>
    <row r="7" s="80" customFormat="1" ht="72" spans="1:12">
      <c r="A7" s="150" t="s">
        <v>93</v>
      </c>
      <c r="B7" s="99" t="s">
        <v>94</v>
      </c>
      <c r="C7" s="154" t="s">
        <v>95</v>
      </c>
      <c r="D7" s="155" t="s">
        <v>96</v>
      </c>
      <c r="E7" s="99">
        <v>20240103</v>
      </c>
      <c r="F7" s="99">
        <v>20241231</v>
      </c>
      <c r="G7" s="117" t="s">
        <v>97</v>
      </c>
      <c r="H7" s="117" t="s">
        <v>98</v>
      </c>
      <c r="I7" s="117" t="s">
        <v>99</v>
      </c>
      <c r="J7" s="169">
        <v>556.8642</v>
      </c>
      <c r="K7" s="27"/>
      <c r="L7" s="27" t="s">
        <v>100</v>
      </c>
    </row>
    <row r="8" s="80" customFormat="1" ht="72" spans="1:12">
      <c r="A8" s="150" t="s">
        <v>101</v>
      </c>
      <c r="B8" s="99" t="s">
        <v>102</v>
      </c>
      <c r="C8" s="154" t="s">
        <v>103</v>
      </c>
      <c r="D8" s="155" t="s">
        <v>104</v>
      </c>
      <c r="E8" s="99">
        <v>20240103</v>
      </c>
      <c r="F8" s="99">
        <v>20241231</v>
      </c>
      <c r="G8" s="117" t="s">
        <v>97</v>
      </c>
      <c r="H8" s="117" t="s">
        <v>98</v>
      </c>
      <c r="I8" s="117" t="s">
        <v>99</v>
      </c>
      <c r="J8" s="170">
        <v>157.8027</v>
      </c>
      <c r="K8" s="27"/>
      <c r="L8" s="27" t="s">
        <v>105</v>
      </c>
    </row>
    <row r="9" s="80" customFormat="1" ht="72" spans="1:12">
      <c r="A9" s="150" t="s">
        <v>106</v>
      </c>
      <c r="B9" s="99" t="s">
        <v>107</v>
      </c>
      <c r="C9" s="154" t="s">
        <v>108</v>
      </c>
      <c r="D9" s="155" t="s">
        <v>109</v>
      </c>
      <c r="E9" s="99">
        <v>20240103</v>
      </c>
      <c r="F9" s="99">
        <v>20241231</v>
      </c>
      <c r="G9" s="117" t="s">
        <v>97</v>
      </c>
      <c r="H9" s="117" t="s">
        <v>98</v>
      </c>
      <c r="I9" s="117" t="s">
        <v>99</v>
      </c>
      <c r="J9" s="169">
        <v>298.5362</v>
      </c>
      <c r="K9" s="27"/>
      <c r="L9" s="27" t="s">
        <v>110</v>
      </c>
    </row>
    <row r="10" s="80" customFormat="1" ht="57.6" spans="1:12">
      <c r="A10" s="150" t="s">
        <v>111</v>
      </c>
      <c r="B10" s="99" t="s">
        <v>112</v>
      </c>
      <c r="C10" s="154" t="s">
        <v>113</v>
      </c>
      <c r="D10" s="155" t="s">
        <v>114</v>
      </c>
      <c r="E10" s="99">
        <v>20240103</v>
      </c>
      <c r="F10" s="99">
        <v>20241231</v>
      </c>
      <c r="G10" s="117" t="s">
        <v>115</v>
      </c>
      <c r="H10" s="117" t="s">
        <v>116</v>
      </c>
      <c r="I10" s="117" t="s">
        <v>99</v>
      </c>
      <c r="J10" s="171">
        <v>861.2061</v>
      </c>
      <c r="K10" s="27"/>
      <c r="L10" s="27" t="s">
        <v>117</v>
      </c>
    </row>
    <row r="11" s="80" customFormat="1" ht="57.6" spans="1:12">
      <c r="A11" s="150" t="s">
        <v>118</v>
      </c>
      <c r="B11" s="99" t="s">
        <v>119</v>
      </c>
      <c r="C11" s="154" t="s">
        <v>120</v>
      </c>
      <c r="D11" s="155" t="s">
        <v>121</v>
      </c>
      <c r="E11" s="99">
        <v>20240103</v>
      </c>
      <c r="F11" s="99">
        <v>20241231</v>
      </c>
      <c r="G11" s="117" t="s">
        <v>115</v>
      </c>
      <c r="H11" s="117" t="s">
        <v>116</v>
      </c>
      <c r="I11" s="117" t="s">
        <v>99</v>
      </c>
      <c r="J11" s="171">
        <v>40.733</v>
      </c>
      <c r="K11" s="27"/>
      <c r="L11" s="27" t="s">
        <v>122</v>
      </c>
    </row>
    <row r="12" s="80" customFormat="1" ht="72" spans="1:12">
      <c r="A12" s="150" t="s">
        <v>123</v>
      </c>
      <c r="B12" s="99" t="s">
        <v>124</v>
      </c>
      <c r="C12" s="154" t="s">
        <v>125</v>
      </c>
      <c r="D12" s="155" t="s">
        <v>126</v>
      </c>
      <c r="E12" s="99">
        <v>20240103</v>
      </c>
      <c r="F12" s="99">
        <v>20241231</v>
      </c>
      <c r="G12" s="117" t="s">
        <v>97</v>
      </c>
      <c r="H12" s="117" t="s">
        <v>98</v>
      </c>
      <c r="I12" s="117" t="s">
        <v>99</v>
      </c>
      <c r="J12" s="171">
        <v>403.5077</v>
      </c>
      <c r="K12" s="27"/>
      <c r="L12" s="27" t="s">
        <v>127</v>
      </c>
    </row>
    <row r="13" s="80" customFormat="1" ht="72" spans="1:12">
      <c r="A13" s="150" t="s">
        <v>128</v>
      </c>
      <c r="B13" s="99" t="s">
        <v>129</v>
      </c>
      <c r="C13" s="27" t="s">
        <v>130</v>
      </c>
      <c r="D13" s="155" t="s">
        <v>131</v>
      </c>
      <c r="E13" s="99">
        <v>20240103</v>
      </c>
      <c r="F13" s="99">
        <v>20241231</v>
      </c>
      <c r="G13" s="117" t="s">
        <v>97</v>
      </c>
      <c r="H13" s="117" t="s">
        <v>98</v>
      </c>
      <c r="I13" s="117" t="s">
        <v>99</v>
      </c>
      <c r="J13" s="171">
        <v>976.4384</v>
      </c>
      <c r="K13" s="27"/>
      <c r="L13" s="27" t="s">
        <v>132</v>
      </c>
    </row>
    <row r="14" s="80" customFormat="1" ht="72" spans="1:12">
      <c r="A14" s="150" t="s">
        <v>133</v>
      </c>
      <c r="B14" s="99" t="s">
        <v>134</v>
      </c>
      <c r="C14" s="154" t="s">
        <v>135</v>
      </c>
      <c r="D14" s="155" t="s">
        <v>136</v>
      </c>
      <c r="E14" s="99">
        <v>20240103</v>
      </c>
      <c r="F14" s="99">
        <v>20241231</v>
      </c>
      <c r="G14" s="117" t="s">
        <v>97</v>
      </c>
      <c r="H14" s="117" t="s">
        <v>98</v>
      </c>
      <c r="I14" s="117" t="s">
        <v>99</v>
      </c>
      <c r="J14" s="171">
        <v>102.9413</v>
      </c>
      <c r="K14" s="27"/>
      <c r="L14" s="27" t="s">
        <v>137</v>
      </c>
    </row>
    <row r="15" s="80" customFormat="1" ht="72" spans="1:12">
      <c r="A15" s="150" t="s">
        <v>138</v>
      </c>
      <c r="B15" s="99" t="s">
        <v>139</v>
      </c>
      <c r="C15" s="27" t="s">
        <v>140</v>
      </c>
      <c r="D15" s="155" t="s">
        <v>141</v>
      </c>
      <c r="E15" s="99">
        <v>20240103</v>
      </c>
      <c r="F15" s="99">
        <v>20241231</v>
      </c>
      <c r="G15" s="117" t="s">
        <v>97</v>
      </c>
      <c r="H15" s="117" t="s">
        <v>98</v>
      </c>
      <c r="I15" s="117" t="s">
        <v>99</v>
      </c>
      <c r="J15" s="171">
        <v>306.5772</v>
      </c>
      <c r="K15" s="27"/>
      <c r="L15" s="27" t="s">
        <v>142</v>
      </c>
    </row>
    <row r="16" s="80" customFormat="1" ht="72" spans="1:12">
      <c r="A16" s="150" t="s">
        <v>143</v>
      </c>
      <c r="B16" s="99" t="s">
        <v>144</v>
      </c>
      <c r="C16" s="154" t="s">
        <v>145</v>
      </c>
      <c r="D16" s="155" t="s">
        <v>146</v>
      </c>
      <c r="E16" s="99">
        <v>20240103</v>
      </c>
      <c r="F16" s="99">
        <v>20241231</v>
      </c>
      <c r="G16" s="117" t="s">
        <v>97</v>
      </c>
      <c r="H16" s="117" t="s">
        <v>98</v>
      </c>
      <c r="I16" s="117" t="s">
        <v>99</v>
      </c>
      <c r="J16" s="171">
        <v>549.5208</v>
      </c>
      <c r="K16" s="27"/>
      <c r="L16" s="27" t="s">
        <v>147</v>
      </c>
    </row>
    <row r="17" s="80" customFormat="1" ht="72" spans="1:12">
      <c r="A17" s="150" t="s">
        <v>148</v>
      </c>
      <c r="B17" s="99" t="s">
        <v>149</v>
      </c>
      <c r="C17" s="154" t="s">
        <v>150</v>
      </c>
      <c r="D17" s="99" t="s">
        <v>150</v>
      </c>
      <c r="E17" s="99">
        <v>20240103</v>
      </c>
      <c r="F17" s="99">
        <v>20241231</v>
      </c>
      <c r="G17" s="117" t="s">
        <v>97</v>
      </c>
      <c r="H17" s="117" t="s">
        <v>98</v>
      </c>
      <c r="I17" s="117" t="s">
        <v>99</v>
      </c>
      <c r="J17" s="169">
        <v>691.0213</v>
      </c>
      <c r="K17" s="27"/>
      <c r="L17" s="27" t="s">
        <v>151</v>
      </c>
    </row>
    <row r="18" s="80" customFormat="1" ht="72" spans="1:12">
      <c r="A18" s="150" t="s">
        <v>152</v>
      </c>
      <c r="B18" s="99" t="s">
        <v>153</v>
      </c>
      <c r="C18" s="154" t="s">
        <v>154</v>
      </c>
      <c r="D18" s="155" t="s">
        <v>155</v>
      </c>
      <c r="E18" s="99">
        <v>20240103</v>
      </c>
      <c r="F18" s="99">
        <v>20241231</v>
      </c>
      <c r="G18" s="117" t="s">
        <v>97</v>
      </c>
      <c r="H18" s="117" t="s">
        <v>98</v>
      </c>
      <c r="I18" s="117" t="s">
        <v>99</v>
      </c>
      <c r="J18" s="171">
        <v>638.3442</v>
      </c>
      <c r="K18" s="27"/>
      <c r="L18" s="27" t="s">
        <v>156</v>
      </c>
    </row>
    <row r="19" s="80" customFormat="1" ht="72" spans="1:12">
      <c r="A19" s="150" t="s">
        <v>157</v>
      </c>
      <c r="B19" s="99" t="s">
        <v>158</v>
      </c>
      <c r="C19" s="154" t="s">
        <v>159</v>
      </c>
      <c r="D19" s="155" t="s">
        <v>160</v>
      </c>
      <c r="E19" s="99">
        <v>20240103</v>
      </c>
      <c r="F19" s="99">
        <v>20241231</v>
      </c>
      <c r="G19" s="117" t="s">
        <v>97</v>
      </c>
      <c r="H19" s="117" t="s">
        <v>98</v>
      </c>
      <c r="I19" s="117" t="s">
        <v>99</v>
      </c>
      <c r="J19" s="171">
        <v>539.7948</v>
      </c>
      <c r="K19" s="27"/>
      <c r="L19" s="27" t="s">
        <v>161</v>
      </c>
    </row>
    <row r="20" s="135" customFormat="1" ht="34.8" spans="1:12">
      <c r="A20" s="153" t="s">
        <v>162</v>
      </c>
      <c r="B20" s="149" t="s">
        <v>30</v>
      </c>
      <c r="C20" s="149"/>
      <c r="D20" s="149"/>
      <c r="E20" s="149"/>
      <c r="F20" s="149"/>
      <c r="G20" s="149"/>
      <c r="H20" s="149"/>
      <c r="I20" s="149"/>
      <c r="J20" s="163">
        <f>SUM(J21:J73)</f>
        <v>12356.2137</v>
      </c>
      <c r="K20" s="172"/>
      <c r="L20" s="168"/>
    </row>
    <row r="21" s="80" customFormat="1" ht="129.6" spans="1:12">
      <c r="A21" s="150" t="s">
        <v>93</v>
      </c>
      <c r="B21" s="19" t="s">
        <v>163</v>
      </c>
      <c r="C21" s="19" t="s">
        <v>140</v>
      </c>
      <c r="D21" s="27" t="s">
        <v>164</v>
      </c>
      <c r="E21" s="99">
        <v>20240103</v>
      </c>
      <c r="F21" s="99">
        <v>20241231</v>
      </c>
      <c r="G21" s="19" t="s">
        <v>165</v>
      </c>
      <c r="H21" s="19" t="s">
        <v>166</v>
      </c>
      <c r="I21" s="112" t="s">
        <v>167</v>
      </c>
      <c r="J21" s="41">
        <v>600</v>
      </c>
      <c r="K21" s="27"/>
      <c r="L21" s="27" t="s">
        <v>17</v>
      </c>
    </row>
    <row r="22" s="80" customFormat="1" ht="129.6" spans="1:12">
      <c r="A22" s="150" t="s">
        <v>101</v>
      </c>
      <c r="B22" s="19" t="s">
        <v>168</v>
      </c>
      <c r="C22" s="19" t="s">
        <v>130</v>
      </c>
      <c r="D22" s="27" t="s">
        <v>164</v>
      </c>
      <c r="E22" s="99">
        <v>20240103</v>
      </c>
      <c r="F22" s="99">
        <v>20241231</v>
      </c>
      <c r="G22" s="19" t="s">
        <v>165</v>
      </c>
      <c r="H22" s="19" t="s">
        <v>166</v>
      </c>
      <c r="I22" s="112" t="s">
        <v>167</v>
      </c>
      <c r="J22" s="41">
        <v>1000</v>
      </c>
      <c r="K22" s="27"/>
      <c r="L22" s="27" t="s">
        <v>17</v>
      </c>
    </row>
    <row r="23" s="80" customFormat="1" ht="129.6" spans="1:12">
      <c r="A23" s="150" t="s">
        <v>106</v>
      </c>
      <c r="B23" s="19" t="s">
        <v>169</v>
      </c>
      <c r="C23" s="19" t="s">
        <v>145</v>
      </c>
      <c r="D23" s="27" t="s">
        <v>164</v>
      </c>
      <c r="E23" s="99">
        <v>20240103</v>
      </c>
      <c r="F23" s="99">
        <v>20241231</v>
      </c>
      <c r="G23" s="19" t="s">
        <v>165</v>
      </c>
      <c r="H23" s="19" t="s">
        <v>166</v>
      </c>
      <c r="I23" s="112" t="s">
        <v>167</v>
      </c>
      <c r="J23" s="41">
        <v>2200</v>
      </c>
      <c r="K23" s="27"/>
      <c r="L23" s="27" t="s">
        <v>17</v>
      </c>
    </row>
    <row r="24" s="80" customFormat="1" ht="100.8" spans="1:12">
      <c r="A24" s="150" t="s">
        <v>111</v>
      </c>
      <c r="B24" s="27" t="s">
        <v>170</v>
      </c>
      <c r="C24" s="64" t="s">
        <v>171</v>
      </c>
      <c r="D24" s="156" t="s">
        <v>172</v>
      </c>
      <c r="E24" s="99">
        <v>20240103</v>
      </c>
      <c r="F24" s="99">
        <v>20241231</v>
      </c>
      <c r="G24" s="27" t="s">
        <v>173</v>
      </c>
      <c r="H24" s="27" t="s">
        <v>174</v>
      </c>
      <c r="I24" s="112" t="s">
        <v>167</v>
      </c>
      <c r="J24" s="169">
        <v>940</v>
      </c>
      <c r="K24" s="27"/>
      <c r="L24" s="27" t="s">
        <v>17</v>
      </c>
    </row>
    <row r="25" s="80" customFormat="1" ht="100.8" spans="1:12">
      <c r="A25" s="150" t="s">
        <v>118</v>
      </c>
      <c r="B25" s="113" t="s">
        <v>175</v>
      </c>
      <c r="C25" s="113" t="s">
        <v>159</v>
      </c>
      <c r="D25" s="113" t="s">
        <v>176</v>
      </c>
      <c r="E25" s="99">
        <v>20240103</v>
      </c>
      <c r="F25" s="99">
        <v>20241231</v>
      </c>
      <c r="G25" s="113" t="s">
        <v>177</v>
      </c>
      <c r="H25" s="113" t="s">
        <v>178</v>
      </c>
      <c r="I25" s="112" t="s">
        <v>167</v>
      </c>
      <c r="J25" s="169">
        <v>1500</v>
      </c>
      <c r="K25" s="27"/>
      <c r="L25" s="27" t="s">
        <v>17</v>
      </c>
    </row>
    <row r="26" s="80" customFormat="1" ht="172.8" spans="1:12">
      <c r="A26" s="150" t="s">
        <v>123</v>
      </c>
      <c r="B26" s="27" t="s">
        <v>179</v>
      </c>
      <c r="C26" s="27" t="s">
        <v>180</v>
      </c>
      <c r="D26" s="156" t="s">
        <v>181</v>
      </c>
      <c r="E26" s="99">
        <v>20240103</v>
      </c>
      <c r="F26" s="99">
        <v>20241231</v>
      </c>
      <c r="G26" s="27" t="s">
        <v>182</v>
      </c>
      <c r="H26" s="157" t="s">
        <v>183</v>
      </c>
      <c r="I26" s="112" t="s">
        <v>167</v>
      </c>
      <c r="J26" s="171">
        <v>700</v>
      </c>
      <c r="K26" s="27"/>
      <c r="L26" s="27" t="s">
        <v>17</v>
      </c>
    </row>
    <row r="27" s="80" customFormat="1" ht="72" spans="1:12">
      <c r="A27" s="150" t="s">
        <v>128</v>
      </c>
      <c r="B27" s="27" t="s">
        <v>184</v>
      </c>
      <c r="C27" s="27" t="s">
        <v>125</v>
      </c>
      <c r="D27" s="156" t="s">
        <v>185</v>
      </c>
      <c r="E27" s="64" t="s">
        <v>186</v>
      </c>
      <c r="F27" s="64" t="s">
        <v>187</v>
      </c>
      <c r="G27" s="27" t="s">
        <v>188</v>
      </c>
      <c r="H27" s="27" t="s">
        <v>189</v>
      </c>
      <c r="I27" s="112" t="s">
        <v>167</v>
      </c>
      <c r="J27" s="169">
        <v>73</v>
      </c>
      <c r="K27" s="27"/>
      <c r="L27" s="27" t="s">
        <v>17</v>
      </c>
    </row>
    <row r="28" s="80" customFormat="1" ht="86.4" spans="1:12">
      <c r="A28" s="150" t="s">
        <v>133</v>
      </c>
      <c r="B28" s="62" t="s">
        <v>190</v>
      </c>
      <c r="C28" s="113" t="s">
        <v>159</v>
      </c>
      <c r="D28" s="113" t="s">
        <v>191</v>
      </c>
      <c r="E28" s="99">
        <v>20240103</v>
      </c>
      <c r="F28" s="99">
        <v>20241231</v>
      </c>
      <c r="G28" s="113" t="s">
        <v>192</v>
      </c>
      <c r="H28" s="113" t="s">
        <v>193</v>
      </c>
      <c r="I28" s="112" t="s">
        <v>167</v>
      </c>
      <c r="J28" s="169">
        <v>1650</v>
      </c>
      <c r="K28" s="27"/>
      <c r="L28" s="27" t="s">
        <v>17</v>
      </c>
    </row>
    <row r="29" s="80" customFormat="1" ht="72" spans="1:12">
      <c r="A29" s="150" t="s">
        <v>138</v>
      </c>
      <c r="B29" s="113" t="s">
        <v>194</v>
      </c>
      <c r="C29" s="113" t="s">
        <v>195</v>
      </c>
      <c r="D29" s="113" t="s">
        <v>196</v>
      </c>
      <c r="E29" s="99">
        <v>20240103</v>
      </c>
      <c r="F29" s="99">
        <v>20241231</v>
      </c>
      <c r="G29" s="27" t="s">
        <v>197</v>
      </c>
      <c r="H29" s="113" t="s">
        <v>198</v>
      </c>
      <c r="I29" s="112" t="s">
        <v>167</v>
      </c>
      <c r="J29" s="173">
        <v>250</v>
      </c>
      <c r="K29" s="27"/>
      <c r="L29" s="27" t="s">
        <v>17</v>
      </c>
    </row>
    <row r="30" s="80" customFormat="1" ht="72" spans="1:12">
      <c r="A30" s="150" t="s">
        <v>143</v>
      </c>
      <c r="B30" s="27" t="s">
        <v>199</v>
      </c>
      <c r="C30" s="27" t="s">
        <v>113</v>
      </c>
      <c r="D30" s="156" t="s">
        <v>200</v>
      </c>
      <c r="E30" s="99">
        <v>20240103</v>
      </c>
      <c r="F30" s="99">
        <v>20241231</v>
      </c>
      <c r="G30" s="27" t="s">
        <v>201</v>
      </c>
      <c r="H30" s="27" t="s">
        <v>202</v>
      </c>
      <c r="I30" s="112" t="s">
        <v>167</v>
      </c>
      <c r="J30" s="170">
        <v>49.4</v>
      </c>
      <c r="K30" s="27"/>
      <c r="L30" s="27" t="s">
        <v>17</v>
      </c>
    </row>
    <row r="31" s="80" customFormat="1" ht="86.4" spans="1:12">
      <c r="A31" s="150" t="s">
        <v>148</v>
      </c>
      <c r="B31" s="27" t="s">
        <v>203</v>
      </c>
      <c r="C31" s="27" t="s">
        <v>120</v>
      </c>
      <c r="D31" s="156" t="s">
        <v>204</v>
      </c>
      <c r="E31" s="99">
        <v>20240103</v>
      </c>
      <c r="F31" s="99">
        <v>20241231</v>
      </c>
      <c r="G31" s="27" t="s">
        <v>205</v>
      </c>
      <c r="H31" s="27" t="s">
        <v>206</v>
      </c>
      <c r="I31" s="112" t="s">
        <v>167</v>
      </c>
      <c r="J31" s="110">
        <v>120</v>
      </c>
      <c r="K31" s="27"/>
      <c r="L31" s="27" t="s">
        <v>17</v>
      </c>
    </row>
    <row r="32" s="80" customFormat="1" ht="72" spans="1:12">
      <c r="A32" s="150" t="s">
        <v>152</v>
      </c>
      <c r="B32" s="27" t="s">
        <v>207</v>
      </c>
      <c r="C32" s="27" t="s">
        <v>130</v>
      </c>
      <c r="D32" s="156" t="s">
        <v>208</v>
      </c>
      <c r="E32" s="99">
        <v>20240103</v>
      </c>
      <c r="F32" s="99">
        <v>20241231</v>
      </c>
      <c r="G32" s="157" t="s">
        <v>209</v>
      </c>
      <c r="H32" s="27" t="s">
        <v>210</v>
      </c>
      <c r="I32" s="112" t="s">
        <v>167</v>
      </c>
      <c r="J32" s="170">
        <v>29.0983</v>
      </c>
      <c r="K32" s="27"/>
      <c r="L32" s="27" t="s">
        <v>17</v>
      </c>
    </row>
    <row r="33" s="80" customFormat="1" ht="72" spans="1:12">
      <c r="A33" s="150" t="s">
        <v>157</v>
      </c>
      <c r="B33" s="27" t="s">
        <v>211</v>
      </c>
      <c r="C33" s="27" t="s">
        <v>212</v>
      </c>
      <c r="D33" s="27" t="s">
        <v>213</v>
      </c>
      <c r="E33" s="99">
        <v>20240103</v>
      </c>
      <c r="F33" s="99">
        <v>20241231</v>
      </c>
      <c r="G33" s="27" t="s">
        <v>214</v>
      </c>
      <c r="H33" s="27" t="s">
        <v>215</v>
      </c>
      <c r="I33" s="112" t="s">
        <v>167</v>
      </c>
      <c r="J33" s="173">
        <v>100</v>
      </c>
      <c r="K33" s="27"/>
      <c r="L33" s="27" t="s">
        <v>17</v>
      </c>
    </row>
    <row r="34" s="80" customFormat="1" ht="72" spans="1:12">
      <c r="A34" s="150" t="s">
        <v>216</v>
      </c>
      <c r="B34" s="27" t="s">
        <v>217</v>
      </c>
      <c r="C34" s="27" t="s">
        <v>212</v>
      </c>
      <c r="D34" s="27" t="s">
        <v>218</v>
      </c>
      <c r="E34" s="99">
        <v>20240103</v>
      </c>
      <c r="F34" s="99">
        <v>20241231</v>
      </c>
      <c r="G34" s="27" t="s">
        <v>219</v>
      </c>
      <c r="H34" s="27" t="s">
        <v>220</v>
      </c>
      <c r="I34" s="112" t="s">
        <v>167</v>
      </c>
      <c r="J34" s="170">
        <v>130</v>
      </c>
      <c r="K34" s="27"/>
      <c r="L34" s="27" t="s">
        <v>17</v>
      </c>
    </row>
    <row r="35" s="80" customFormat="1" ht="409.5" spans="1:12">
      <c r="A35" s="150" t="s">
        <v>221</v>
      </c>
      <c r="B35" s="158" t="s">
        <v>222</v>
      </c>
      <c r="C35" s="158" t="s">
        <v>223</v>
      </c>
      <c r="D35" s="158" t="s">
        <v>224</v>
      </c>
      <c r="E35" s="99">
        <v>20240103</v>
      </c>
      <c r="F35" s="99">
        <v>20241231</v>
      </c>
      <c r="G35" s="159" t="s">
        <v>225</v>
      </c>
      <c r="H35" s="158" t="s">
        <v>226</v>
      </c>
      <c r="I35" s="112" t="s">
        <v>167</v>
      </c>
      <c r="J35" s="170">
        <v>18.4994</v>
      </c>
      <c r="K35" s="27"/>
      <c r="L35" s="27" t="s">
        <v>17</v>
      </c>
    </row>
    <row r="36" s="80" customFormat="1" ht="129.6" spans="1:12">
      <c r="A36" s="150" t="s">
        <v>227</v>
      </c>
      <c r="B36" s="159" t="s">
        <v>228</v>
      </c>
      <c r="C36" s="158" t="s">
        <v>223</v>
      </c>
      <c r="D36" s="158" t="s">
        <v>229</v>
      </c>
      <c r="E36" s="99">
        <v>20240103</v>
      </c>
      <c r="F36" s="99">
        <v>20241231</v>
      </c>
      <c r="G36" s="159" t="s">
        <v>230</v>
      </c>
      <c r="H36" s="159" t="s">
        <v>231</v>
      </c>
      <c r="I36" s="112" t="s">
        <v>167</v>
      </c>
      <c r="J36" s="170">
        <v>186.705</v>
      </c>
      <c r="K36" s="27"/>
      <c r="L36" s="27" t="s">
        <v>17</v>
      </c>
    </row>
    <row r="37" s="80" customFormat="1" ht="86.4" spans="1:12">
      <c r="A37" s="150" t="s">
        <v>232</v>
      </c>
      <c r="B37" s="27" t="s">
        <v>233</v>
      </c>
      <c r="C37" s="158" t="s">
        <v>223</v>
      </c>
      <c r="D37" s="158" t="s">
        <v>234</v>
      </c>
      <c r="E37" s="99">
        <v>20240103</v>
      </c>
      <c r="F37" s="99">
        <v>20241231</v>
      </c>
      <c r="G37" s="158" t="s">
        <v>235</v>
      </c>
      <c r="H37" s="158" t="s">
        <v>236</v>
      </c>
      <c r="I37" s="112" t="s">
        <v>167</v>
      </c>
      <c r="J37" s="170">
        <v>70.0083</v>
      </c>
      <c r="K37" s="27"/>
      <c r="L37" s="27" t="s">
        <v>17</v>
      </c>
    </row>
    <row r="38" s="80" customFormat="1" ht="100.8" spans="1:12">
      <c r="A38" s="150" t="s">
        <v>237</v>
      </c>
      <c r="B38" s="27" t="s">
        <v>238</v>
      </c>
      <c r="C38" s="158" t="s">
        <v>223</v>
      </c>
      <c r="D38" s="158" t="s">
        <v>239</v>
      </c>
      <c r="E38" s="99">
        <v>20240103</v>
      </c>
      <c r="F38" s="99">
        <v>20241231</v>
      </c>
      <c r="G38" s="27" t="s">
        <v>240</v>
      </c>
      <c r="H38" s="27" t="s">
        <v>241</v>
      </c>
      <c r="I38" s="112" t="s">
        <v>167</v>
      </c>
      <c r="J38" s="170">
        <v>148.1268</v>
      </c>
      <c r="K38" s="27"/>
      <c r="L38" s="27" t="s">
        <v>17</v>
      </c>
    </row>
    <row r="39" s="80" customFormat="1" ht="100.8" spans="1:12">
      <c r="A39" s="150" t="s">
        <v>242</v>
      </c>
      <c r="B39" s="159" t="s">
        <v>243</v>
      </c>
      <c r="C39" s="158" t="s">
        <v>223</v>
      </c>
      <c r="D39" s="158" t="s">
        <v>244</v>
      </c>
      <c r="E39" s="99">
        <v>20240103</v>
      </c>
      <c r="F39" s="99">
        <v>20241231</v>
      </c>
      <c r="G39" s="158" t="s">
        <v>245</v>
      </c>
      <c r="H39" s="158" t="s">
        <v>246</v>
      </c>
      <c r="I39" s="112" t="s">
        <v>167</v>
      </c>
      <c r="J39" s="170">
        <v>148.362</v>
      </c>
      <c r="K39" s="27"/>
      <c r="L39" s="27" t="s">
        <v>17</v>
      </c>
    </row>
    <row r="40" s="80" customFormat="1" ht="100.8" spans="1:12">
      <c r="A40" s="150" t="s">
        <v>247</v>
      </c>
      <c r="B40" s="159" t="s">
        <v>248</v>
      </c>
      <c r="C40" s="158" t="s">
        <v>223</v>
      </c>
      <c r="D40" s="158" t="s">
        <v>249</v>
      </c>
      <c r="E40" s="99">
        <v>20240103</v>
      </c>
      <c r="F40" s="99">
        <v>20241231</v>
      </c>
      <c r="G40" s="158" t="s">
        <v>250</v>
      </c>
      <c r="H40" s="158" t="s">
        <v>251</v>
      </c>
      <c r="I40" s="112" t="s">
        <v>167</v>
      </c>
      <c r="J40" s="170">
        <v>109.4754</v>
      </c>
      <c r="K40" s="27"/>
      <c r="L40" s="27" t="s">
        <v>17</v>
      </c>
    </row>
    <row r="41" s="80" customFormat="1" ht="86.4" spans="1:12">
      <c r="A41" s="150" t="s">
        <v>252</v>
      </c>
      <c r="B41" s="159" t="s">
        <v>253</v>
      </c>
      <c r="C41" s="158" t="s">
        <v>223</v>
      </c>
      <c r="D41" s="158" t="s">
        <v>254</v>
      </c>
      <c r="E41" s="99">
        <v>20240103</v>
      </c>
      <c r="F41" s="99">
        <v>20241231</v>
      </c>
      <c r="G41" s="158" t="s">
        <v>255</v>
      </c>
      <c r="H41" s="158" t="s">
        <v>256</v>
      </c>
      <c r="I41" s="112" t="s">
        <v>167</v>
      </c>
      <c r="J41" s="170">
        <v>109.8294</v>
      </c>
      <c r="K41" s="27"/>
      <c r="L41" s="27" t="s">
        <v>17</v>
      </c>
    </row>
    <row r="42" s="80" customFormat="1" ht="100.8" spans="1:12">
      <c r="A42" s="150" t="s">
        <v>257</v>
      </c>
      <c r="B42" s="159" t="s">
        <v>258</v>
      </c>
      <c r="C42" s="158" t="s">
        <v>223</v>
      </c>
      <c r="D42" s="158" t="s">
        <v>259</v>
      </c>
      <c r="E42" s="99">
        <v>20240103</v>
      </c>
      <c r="F42" s="99">
        <v>20241231</v>
      </c>
      <c r="G42" s="158" t="s">
        <v>260</v>
      </c>
      <c r="H42" s="158" t="s">
        <v>261</v>
      </c>
      <c r="I42" s="112" t="s">
        <v>167</v>
      </c>
      <c r="J42" s="170">
        <v>119.9988</v>
      </c>
      <c r="K42" s="27"/>
      <c r="L42" s="27" t="s">
        <v>17</v>
      </c>
    </row>
    <row r="43" s="80" customFormat="1" ht="100.8" spans="1:12">
      <c r="A43" s="150" t="s">
        <v>262</v>
      </c>
      <c r="B43" s="159" t="s">
        <v>263</v>
      </c>
      <c r="C43" s="158" t="s">
        <v>223</v>
      </c>
      <c r="D43" s="158" t="s">
        <v>264</v>
      </c>
      <c r="E43" s="99">
        <v>20240103</v>
      </c>
      <c r="F43" s="99">
        <v>20241231</v>
      </c>
      <c r="G43" s="158" t="s">
        <v>265</v>
      </c>
      <c r="H43" s="158" t="s">
        <v>266</v>
      </c>
      <c r="I43" s="112" t="s">
        <v>167</v>
      </c>
      <c r="J43" s="74">
        <v>44.3837</v>
      </c>
      <c r="K43" s="27"/>
      <c r="L43" s="27" t="s">
        <v>17</v>
      </c>
    </row>
    <row r="44" s="80" customFormat="1" ht="100.8" spans="1:12">
      <c r="A44" s="150" t="s">
        <v>267</v>
      </c>
      <c r="B44" s="19" t="s">
        <v>268</v>
      </c>
      <c r="C44" s="19" t="s">
        <v>125</v>
      </c>
      <c r="D44" s="19" t="s">
        <v>269</v>
      </c>
      <c r="E44" s="99">
        <v>20240708</v>
      </c>
      <c r="F44" s="99">
        <v>20241231</v>
      </c>
      <c r="G44" s="27" t="s">
        <v>174</v>
      </c>
      <c r="H44" s="19" t="s">
        <v>174</v>
      </c>
      <c r="I44" s="112" t="s">
        <v>167</v>
      </c>
      <c r="J44" s="110">
        <v>210</v>
      </c>
      <c r="K44" s="27"/>
      <c r="L44" s="27" t="s">
        <v>17</v>
      </c>
    </row>
    <row r="45" s="80" customFormat="1" ht="100.8" spans="1:12">
      <c r="A45" s="150" t="s">
        <v>270</v>
      </c>
      <c r="B45" s="19" t="s">
        <v>271</v>
      </c>
      <c r="C45" s="19" t="s">
        <v>113</v>
      </c>
      <c r="D45" s="19" t="s">
        <v>269</v>
      </c>
      <c r="E45" s="99">
        <v>20240708</v>
      </c>
      <c r="F45" s="99">
        <v>20241231</v>
      </c>
      <c r="G45" s="27" t="s">
        <v>174</v>
      </c>
      <c r="H45" s="19" t="s">
        <v>174</v>
      </c>
      <c r="I45" s="112" t="s">
        <v>167</v>
      </c>
      <c r="J45" s="110">
        <v>70</v>
      </c>
      <c r="K45" s="27"/>
      <c r="L45" s="27" t="s">
        <v>17</v>
      </c>
    </row>
    <row r="46" s="80" customFormat="1" ht="100.8" spans="1:12">
      <c r="A46" s="150" t="s">
        <v>272</v>
      </c>
      <c r="B46" s="19" t="s">
        <v>273</v>
      </c>
      <c r="C46" s="19" t="s">
        <v>140</v>
      </c>
      <c r="D46" s="19" t="s">
        <v>274</v>
      </c>
      <c r="E46" s="99">
        <v>20240708</v>
      </c>
      <c r="F46" s="99">
        <v>20241231</v>
      </c>
      <c r="G46" s="27" t="s">
        <v>174</v>
      </c>
      <c r="H46" s="19" t="s">
        <v>174</v>
      </c>
      <c r="I46" s="112" t="s">
        <v>167</v>
      </c>
      <c r="J46" s="110">
        <v>70</v>
      </c>
      <c r="K46" s="27"/>
      <c r="L46" s="27" t="s">
        <v>17</v>
      </c>
    </row>
    <row r="47" s="80" customFormat="1" ht="72" spans="1:12">
      <c r="A47" s="150" t="s">
        <v>275</v>
      </c>
      <c r="B47" s="110" t="s">
        <v>276</v>
      </c>
      <c r="C47" s="19" t="s">
        <v>130</v>
      </c>
      <c r="D47" s="18" t="s">
        <v>131</v>
      </c>
      <c r="E47" s="99">
        <v>20240708</v>
      </c>
      <c r="F47" s="99">
        <v>20241231</v>
      </c>
      <c r="G47" s="27" t="s">
        <v>277</v>
      </c>
      <c r="H47" s="27" t="s">
        <v>278</v>
      </c>
      <c r="I47" s="112" t="s">
        <v>167</v>
      </c>
      <c r="J47" s="110">
        <v>120</v>
      </c>
      <c r="K47" s="27"/>
      <c r="L47" s="27" t="s">
        <v>17</v>
      </c>
    </row>
    <row r="48" s="80" customFormat="1" ht="100.8" spans="1:12">
      <c r="A48" s="150" t="s">
        <v>279</v>
      </c>
      <c r="B48" s="19" t="s">
        <v>280</v>
      </c>
      <c r="C48" s="19" t="s">
        <v>130</v>
      </c>
      <c r="D48" s="19" t="s">
        <v>131</v>
      </c>
      <c r="E48" s="99">
        <v>20240708</v>
      </c>
      <c r="F48" s="99">
        <v>20241231</v>
      </c>
      <c r="G48" s="27" t="s">
        <v>174</v>
      </c>
      <c r="H48" s="19" t="s">
        <v>174</v>
      </c>
      <c r="I48" s="112" t="s">
        <v>167</v>
      </c>
      <c r="J48" s="110">
        <v>210</v>
      </c>
      <c r="K48" s="27"/>
      <c r="L48" s="27" t="s">
        <v>17</v>
      </c>
    </row>
    <row r="49" s="80" customFormat="1" ht="72" spans="1:12">
      <c r="A49" s="150" t="s">
        <v>281</v>
      </c>
      <c r="B49" s="27" t="s">
        <v>282</v>
      </c>
      <c r="C49" s="27" t="s">
        <v>283</v>
      </c>
      <c r="D49" s="27" t="s">
        <v>224</v>
      </c>
      <c r="E49" s="99">
        <v>20240103</v>
      </c>
      <c r="F49" s="99">
        <v>20241231</v>
      </c>
      <c r="G49" s="27" t="s">
        <v>284</v>
      </c>
      <c r="H49" s="27" t="s">
        <v>285</v>
      </c>
      <c r="I49" s="112" t="s">
        <v>167</v>
      </c>
      <c r="J49" s="74">
        <v>6.8704</v>
      </c>
      <c r="K49" s="27"/>
      <c r="L49" s="27" t="s">
        <v>18</v>
      </c>
    </row>
    <row r="50" s="80" customFormat="1" ht="72" spans="1:12">
      <c r="A50" s="150" t="s">
        <v>286</v>
      </c>
      <c r="B50" s="27" t="s">
        <v>287</v>
      </c>
      <c r="C50" s="27" t="s">
        <v>283</v>
      </c>
      <c r="D50" s="27" t="s">
        <v>288</v>
      </c>
      <c r="E50" s="99">
        <v>20240103</v>
      </c>
      <c r="F50" s="99">
        <v>20241231</v>
      </c>
      <c r="G50" s="27" t="s">
        <v>289</v>
      </c>
      <c r="H50" s="27" t="s">
        <v>290</v>
      </c>
      <c r="I50" s="112" t="s">
        <v>167</v>
      </c>
      <c r="J50" s="74">
        <v>19.8042</v>
      </c>
      <c r="K50" s="27"/>
      <c r="L50" s="27" t="s">
        <v>18</v>
      </c>
    </row>
    <row r="51" s="80" customFormat="1" ht="72" spans="1:12">
      <c r="A51" s="150" t="s">
        <v>291</v>
      </c>
      <c r="B51" s="159" t="s">
        <v>292</v>
      </c>
      <c r="C51" s="158" t="s">
        <v>103</v>
      </c>
      <c r="D51" s="158" t="s">
        <v>293</v>
      </c>
      <c r="E51" s="99">
        <v>20240103</v>
      </c>
      <c r="F51" s="99">
        <v>20241231</v>
      </c>
      <c r="G51" s="158" t="s">
        <v>294</v>
      </c>
      <c r="H51" s="158" t="s">
        <v>295</v>
      </c>
      <c r="I51" s="112" t="s">
        <v>167</v>
      </c>
      <c r="J51" s="110">
        <v>25</v>
      </c>
      <c r="K51" s="27"/>
      <c r="L51" s="27" t="s">
        <v>18</v>
      </c>
    </row>
    <row r="52" s="80" customFormat="1" ht="72" spans="1:12">
      <c r="A52" s="150" t="s">
        <v>296</v>
      </c>
      <c r="B52" s="27" t="s">
        <v>297</v>
      </c>
      <c r="C52" s="27" t="s">
        <v>120</v>
      </c>
      <c r="D52" s="156" t="s">
        <v>298</v>
      </c>
      <c r="E52" s="99">
        <v>20240103</v>
      </c>
      <c r="F52" s="99">
        <v>20241231</v>
      </c>
      <c r="G52" s="27" t="s">
        <v>299</v>
      </c>
      <c r="H52" s="27" t="s">
        <v>300</v>
      </c>
      <c r="I52" s="112" t="s">
        <v>167</v>
      </c>
      <c r="J52" s="110">
        <v>100</v>
      </c>
      <c r="K52" s="27"/>
      <c r="L52" s="27" t="s">
        <v>18</v>
      </c>
    </row>
    <row r="53" s="80" customFormat="1" ht="216" spans="1:12">
      <c r="A53" s="150" t="s">
        <v>301</v>
      </c>
      <c r="B53" s="27" t="s">
        <v>302</v>
      </c>
      <c r="C53" s="27" t="s">
        <v>154</v>
      </c>
      <c r="D53" s="27" t="s">
        <v>155</v>
      </c>
      <c r="E53" s="99">
        <v>20240103</v>
      </c>
      <c r="F53" s="99">
        <v>20241231</v>
      </c>
      <c r="G53" s="27" t="s">
        <v>303</v>
      </c>
      <c r="H53" s="27" t="s">
        <v>304</v>
      </c>
      <c r="I53" s="112" t="s">
        <v>167</v>
      </c>
      <c r="J53" s="110">
        <v>420</v>
      </c>
      <c r="K53" s="27"/>
      <c r="L53" s="27" t="s">
        <v>18</v>
      </c>
    </row>
    <row r="54" s="80" customFormat="1" ht="72" spans="1:12">
      <c r="A54" s="150" t="s">
        <v>305</v>
      </c>
      <c r="B54" s="27" t="s">
        <v>306</v>
      </c>
      <c r="C54" s="27" t="s">
        <v>140</v>
      </c>
      <c r="D54" s="156" t="s">
        <v>141</v>
      </c>
      <c r="E54" s="99">
        <v>20240103</v>
      </c>
      <c r="F54" s="99">
        <v>20241231</v>
      </c>
      <c r="G54" s="27" t="s">
        <v>307</v>
      </c>
      <c r="H54" s="27" t="s">
        <v>308</v>
      </c>
      <c r="I54" s="112" t="s">
        <v>167</v>
      </c>
      <c r="J54" s="110">
        <v>15</v>
      </c>
      <c r="K54" s="27"/>
      <c r="L54" s="27" t="s">
        <v>18</v>
      </c>
    </row>
    <row r="55" s="80" customFormat="1" ht="72" spans="1:12">
      <c r="A55" s="150" t="s">
        <v>309</v>
      </c>
      <c r="B55" s="27" t="s">
        <v>310</v>
      </c>
      <c r="C55" s="27" t="s">
        <v>140</v>
      </c>
      <c r="D55" s="156" t="s">
        <v>141</v>
      </c>
      <c r="E55" s="99">
        <v>20240103</v>
      </c>
      <c r="F55" s="99">
        <v>20241231</v>
      </c>
      <c r="G55" s="27" t="s">
        <v>311</v>
      </c>
      <c r="H55" s="27" t="s">
        <v>312</v>
      </c>
      <c r="I55" s="112" t="s">
        <v>167</v>
      </c>
      <c r="J55" s="74">
        <v>29.8937</v>
      </c>
      <c r="K55" s="27"/>
      <c r="L55" s="27" t="s">
        <v>18</v>
      </c>
    </row>
    <row r="56" s="80" customFormat="1" ht="72" spans="1:12">
      <c r="A56" s="150" t="s">
        <v>313</v>
      </c>
      <c r="B56" s="27" t="s">
        <v>314</v>
      </c>
      <c r="C56" s="27" t="s">
        <v>53</v>
      </c>
      <c r="D56" s="27" t="s">
        <v>315</v>
      </c>
      <c r="E56" s="99">
        <v>20240103</v>
      </c>
      <c r="F56" s="99">
        <v>20241231</v>
      </c>
      <c r="G56" s="27" t="s">
        <v>316</v>
      </c>
      <c r="H56" s="27" t="s">
        <v>317</v>
      </c>
      <c r="I56" s="112" t="s">
        <v>167</v>
      </c>
      <c r="J56" s="110">
        <v>76</v>
      </c>
      <c r="K56" s="27"/>
      <c r="L56" s="27" t="s">
        <v>18</v>
      </c>
    </row>
    <row r="57" s="80" customFormat="1" ht="72" spans="1:12">
      <c r="A57" s="150" t="s">
        <v>318</v>
      </c>
      <c r="B57" s="27" t="s">
        <v>319</v>
      </c>
      <c r="C57" s="27" t="s">
        <v>53</v>
      </c>
      <c r="D57" s="27" t="s">
        <v>320</v>
      </c>
      <c r="E57" s="99">
        <v>20240103</v>
      </c>
      <c r="F57" s="99">
        <v>20241231</v>
      </c>
      <c r="G57" s="27" t="s">
        <v>321</v>
      </c>
      <c r="H57" s="27" t="s">
        <v>322</v>
      </c>
      <c r="I57" s="112" t="s">
        <v>167</v>
      </c>
      <c r="J57" s="110">
        <v>3</v>
      </c>
      <c r="K57" s="27"/>
      <c r="L57" s="27" t="s">
        <v>18</v>
      </c>
    </row>
    <row r="58" s="80" customFormat="1" ht="129.6" spans="1:12">
      <c r="A58" s="150" t="s">
        <v>323</v>
      </c>
      <c r="B58" s="27" t="s">
        <v>324</v>
      </c>
      <c r="C58" s="27" t="s">
        <v>103</v>
      </c>
      <c r="D58" s="27" t="s">
        <v>325</v>
      </c>
      <c r="E58" s="99">
        <v>20240103</v>
      </c>
      <c r="F58" s="99">
        <v>20241231</v>
      </c>
      <c r="G58" s="27" t="s">
        <v>326</v>
      </c>
      <c r="H58" s="27" t="s">
        <v>327</v>
      </c>
      <c r="I58" s="112" t="s">
        <v>167</v>
      </c>
      <c r="J58" s="74">
        <v>99.8</v>
      </c>
      <c r="K58" s="27"/>
      <c r="L58" s="27" t="s">
        <v>18</v>
      </c>
    </row>
    <row r="59" s="80" customFormat="1" ht="72" spans="1:12">
      <c r="A59" s="150" t="s">
        <v>328</v>
      </c>
      <c r="B59" s="27" t="s">
        <v>329</v>
      </c>
      <c r="C59" s="27" t="s">
        <v>125</v>
      </c>
      <c r="D59" s="27" t="s">
        <v>330</v>
      </c>
      <c r="E59" s="99">
        <v>20240103</v>
      </c>
      <c r="F59" s="99">
        <v>20241231</v>
      </c>
      <c r="G59" s="113" t="s">
        <v>331</v>
      </c>
      <c r="H59" s="27" t="s">
        <v>332</v>
      </c>
      <c r="I59" s="112" t="s">
        <v>167</v>
      </c>
      <c r="J59" s="74">
        <v>73.8</v>
      </c>
      <c r="K59" s="27"/>
      <c r="L59" s="27" t="s">
        <v>18</v>
      </c>
    </row>
    <row r="60" s="80" customFormat="1" ht="72" spans="1:12">
      <c r="A60" s="150" t="s">
        <v>333</v>
      </c>
      <c r="B60" s="27" t="s">
        <v>334</v>
      </c>
      <c r="C60" s="27" t="s">
        <v>154</v>
      </c>
      <c r="D60" s="27" t="s">
        <v>335</v>
      </c>
      <c r="E60" s="99">
        <v>20240103</v>
      </c>
      <c r="F60" s="99">
        <v>20241231</v>
      </c>
      <c r="G60" s="27" t="s">
        <v>336</v>
      </c>
      <c r="H60" s="27" t="s">
        <v>337</v>
      </c>
      <c r="I60" s="112" t="s">
        <v>167</v>
      </c>
      <c r="J60" s="110">
        <v>35</v>
      </c>
      <c r="K60" s="174"/>
      <c r="L60" s="27" t="s">
        <v>338</v>
      </c>
    </row>
    <row r="61" s="80" customFormat="1" ht="86.4" spans="1:12">
      <c r="A61" s="150" t="s">
        <v>339</v>
      </c>
      <c r="B61" s="27" t="s">
        <v>340</v>
      </c>
      <c r="C61" s="27" t="s">
        <v>154</v>
      </c>
      <c r="D61" s="27" t="s">
        <v>335</v>
      </c>
      <c r="E61" s="99">
        <v>20240103</v>
      </c>
      <c r="F61" s="99">
        <v>20241231</v>
      </c>
      <c r="G61" s="27" t="s">
        <v>341</v>
      </c>
      <c r="H61" s="27" t="s">
        <v>342</v>
      </c>
      <c r="I61" s="112" t="s">
        <v>167</v>
      </c>
      <c r="J61" s="110">
        <v>33</v>
      </c>
      <c r="K61" s="174"/>
      <c r="L61" s="27" t="s">
        <v>338</v>
      </c>
    </row>
    <row r="62" s="80" customFormat="1" ht="86.4" spans="1:12">
      <c r="A62" s="150" t="s">
        <v>343</v>
      </c>
      <c r="B62" s="27" t="s">
        <v>344</v>
      </c>
      <c r="C62" s="27" t="s">
        <v>154</v>
      </c>
      <c r="D62" s="27" t="s">
        <v>345</v>
      </c>
      <c r="E62" s="99">
        <v>20240103</v>
      </c>
      <c r="F62" s="99">
        <v>20241231</v>
      </c>
      <c r="G62" s="27" t="s">
        <v>346</v>
      </c>
      <c r="H62" s="27" t="s">
        <v>347</v>
      </c>
      <c r="I62" s="112" t="s">
        <v>167</v>
      </c>
      <c r="J62" s="110">
        <v>96</v>
      </c>
      <c r="K62" s="174"/>
      <c r="L62" s="27" t="s">
        <v>338</v>
      </c>
    </row>
    <row r="63" s="136" customFormat="1" ht="115.2" spans="1:12">
      <c r="A63" s="150" t="s">
        <v>348</v>
      </c>
      <c r="B63" s="29" t="s">
        <v>349</v>
      </c>
      <c r="C63" s="160" t="s">
        <v>103</v>
      </c>
      <c r="D63" s="121" t="s">
        <v>104</v>
      </c>
      <c r="E63" s="99">
        <v>20240708</v>
      </c>
      <c r="F63" s="99">
        <v>20241231</v>
      </c>
      <c r="G63" s="27" t="s">
        <v>350</v>
      </c>
      <c r="H63" s="29" t="s">
        <v>351</v>
      </c>
      <c r="I63" s="112" t="s">
        <v>167</v>
      </c>
      <c r="J63" s="175">
        <v>120</v>
      </c>
      <c r="K63" s="110"/>
      <c r="L63" s="156" t="s">
        <v>18</v>
      </c>
    </row>
    <row r="64" s="136" customFormat="1" ht="86.4" spans="1:12">
      <c r="A64" s="150" t="s">
        <v>352</v>
      </c>
      <c r="B64" s="30" t="s">
        <v>353</v>
      </c>
      <c r="C64" s="30" t="s">
        <v>159</v>
      </c>
      <c r="D64" s="30" t="s">
        <v>160</v>
      </c>
      <c r="E64" s="99">
        <v>20240708</v>
      </c>
      <c r="F64" s="99">
        <v>20241231</v>
      </c>
      <c r="G64" s="30" t="s">
        <v>354</v>
      </c>
      <c r="H64" s="30" t="s">
        <v>355</v>
      </c>
      <c r="I64" s="112" t="s">
        <v>167</v>
      </c>
      <c r="J64" s="176">
        <v>80</v>
      </c>
      <c r="K64" s="110"/>
      <c r="L64" s="156" t="s">
        <v>18</v>
      </c>
    </row>
    <row r="65" s="136" customFormat="1" ht="72" spans="1:12">
      <c r="A65" s="150" t="s">
        <v>356</v>
      </c>
      <c r="B65" s="30" t="s">
        <v>357</v>
      </c>
      <c r="C65" s="27" t="s">
        <v>180</v>
      </c>
      <c r="D65" s="30" t="s">
        <v>358</v>
      </c>
      <c r="E65" s="99">
        <v>20240708</v>
      </c>
      <c r="F65" s="99">
        <v>20241231</v>
      </c>
      <c r="G65" s="30" t="s">
        <v>359</v>
      </c>
      <c r="H65" s="30" t="s">
        <v>360</v>
      </c>
      <c r="I65" s="112" t="s">
        <v>167</v>
      </c>
      <c r="J65" s="38">
        <v>28.5371</v>
      </c>
      <c r="K65" s="110"/>
      <c r="L65" s="156" t="s">
        <v>18</v>
      </c>
    </row>
    <row r="66" s="137" customFormat="1" ht="72" spans="1:12">
      <c r="A66" s="150" t="s">
        <v>361</v>
      </c>
      <c r="B66" s="27" t="s">
        <v>362</v>
      </c>
      <c r="C66" s="177" t="s">
        <v>113</v>
      </c>
      <c r="D66" s="27" t="s">
        <v>114</v>
      </c>
      <c r="E66" s="99">
        <v>20240708</v>
      </c>
      <c r="F66" s="99">
        <v>20241231</v>
      </c>
      <c r="G66" s="30" t="s">
        <v>359</v>
      </c>
      <c r="H66" s="30" t="s">
        <v>360</v>
      </c>
      <c r="I66" s="112" t="s">
        <v>167</v>
      </c>
      <c r="J66" s="38">
        <v>1.4527</v>
      </c>
      <c r="K66" s="110"/>
      <c r="L66" s="156" t="s">
        <v>18</v>
      </c>
    </row>
    <row r="67" s="137" customFormat="1" ht="72" spans="1:12">
      <c r="A67" s="150" t="s">
        <v>363</v>
      </c>
      <c r="B67" s="27" t="s">
        <v>364</v>
      </c>
      <c r="C67" s="99" t="s">
        <v>140</v>
      </c>
      <c r="D67" s="27" t="s">
        <v>141</v>
      </c>
      <c r="E67" s="99">
        <v>20240708</v>
      </c>
      <c r="F67" s="99">
        <v>20241231</v>
      </c>
      <c r="G67" s="30" t="s">
        <v>359</v>
      </c>
      <c r="H67" s="30" t="s">
        <v>360</v>
      </c>
      <c r="I67" s="112" t="s">
        <v>167</v>
      </c>
      <c r="J67" s="38">
        <v>4.2752</v>
      </c>
      <c r="K67" s="110"/>
      <c r="L67" s="156" t="s">
        <v>18</v>
      </c>
    </row>
    <row r="68" s="137" customFormat="1" ht="72" spans="1:12">
      <c r="A68" s="150" t="s">
        <v>365</v>
      </c>
      <c r="B68" s="27" t="s">
        <v>366</v>
      </c>
      <c r="C68" s="177" t="s">
        <v>145</v>
      </c>
      <c r="D68" s="27" t="s">
        <v>146</v>
      </c>
      <c r="E68" s="99">
        <v>20240708</v>
      </c>
      <c r="F68" s="99">
        <v>20241231</v>
      </c>
      <c r="G68" s="30" t="s">
        <v>359</v>
      </c>
      <c r="H68" s="30" t="s">
        <v>360</v>
      </c>
      <c r="I68" s="112" t="s">
        <v>167</v>
      </c>
      <c r="J68" s="38">
        <v>3.4644</v>
      </c>
      <c r="K68" s="110"/>
      <c r="L68" s="156" t="s">
        <v>18</v>
      </c>
    </row>
    <row r="69" s="137" customFormat="1" ht="72" spans="1:12">
      <c r="A69" s="150" t="s">
        <v>367</v>
      </c>
      <c r="B69" s="27" t="s">
        <v>368</v>
      </c>
      <c r="C69" s="177" t="s">
        <v>159</v>
      </c>
      <c r="D69" s="27" t="s">
        <v>160</v>
      </c>
      <c r="E69" s="99">
        <v>20240708</v>
      </c>
      <c r="F69" s="99">
        <v>20241231</v>
      </c>
      <c r="G69" s="30" t="s">
        <v>359</v>
      </c>
      <c r="H69" s="30" t="s">
        <v>360</v>
      </c>
      <c r="I69" s="112" t="s">
        <v>167</v>
      </c>
      <c r="J69" s="38">
        <v>0.4289</v>
      </c>
      <c r="K69" s="110"/>
      <c r="L69" s="156" t="s">
        <v>18</v>
      </c>
    </row>
    <row r="70" s="137" customFormat="1" ht="72" spans="1:12">
      <c r="A70" s="150" t="s">
        <v>369</v>
      </c>
      <c r="B70" s="27" t="s">
        <v>370</v>
      </c>
      <c r="C70" s="113" t="s">
        <v>159</v>
      </c>
      <c r="D70" s="27" t="s">
        <v>160</v>
      </c>
      <c r="E70" s="114" t="s">
        <v>371</v>
      </c>
      <c r="F70" s="99">
        <v>20241231</v>
      </c>
      <c r="G70" s="27" t="s">
        <v>372</v>
      </c>
      <c r="H70" s="27" t="s">
        <v>373</v>
      </c>
      <c r="I70" s="112" t="s">
        <v>167</v>
      </c>
      <c r="J70" s="110">
        <v>52</v>
      </c>
      <c r="K70" s="110"/>
      <c r="L70" s="27" t="s">
        <v>17</v>
      </c>
    </row>
    <row r="71" s="137" customFormat="1" ht="158.4" spans="1:12">
      <c r="A71" s="150" t="s">
        <v>374</v>
      </c>
      <c r="B71" s="113" t="s">
        <v>375</v>
      </c>
      <c r="C71" s="113" t="s">
        <v>376</v>
      </c>
      <c r="D71" s="27" t="s">
        <v>377</v>
      </c>
      <c r="E71" s="114" t="s">
        <v>371</v>
      </c>
      <c r="F71" s="99">
        <v>20241231</v>
      </c>
      <c r="G71" s="178" t="s">
        <v>378</v>
      </c>
      <c r="H71" s="113" t="s">
        <v>379</v>
      </c>
      <c r="I71" s="112" t="s">
        <v>167</v>
      </c>
      <c r="J71" s="110">
        <v>15</v>
      </c>
      <c r="K71" s="110"/>
      <c r="L71" s="27" t="s">
        <v>17</v>
      </c>
    </row>
    <row r="72" s="138" customFormat="1" ht="72" spans="1:12">
      <c r="A72" s="150" t="s">
        <v>380</v>
      </c>
      <c r="B72" s="153" t="s">
        <v>381</v>
      </c>
      <c r="C72" s="63" t="s">
        <v>103</v>
      </c>
      <c r="D72" s="63" t="s">
        <v>315</v>
      </c>
      <c r="E72" s="63" t="s">
        <v>382</v>
      </c>
      <c r="F72" s="63" t="s">
        <v>383</v>
      </c>
      <c r="G72" s="27" t="s">
        <v>384</v>
      </c>
      <c r="H72" s="27" t="s">
        <v>385</v>
      </c>
      <c r="I72" s="112" t="s">
        <v>167</v>
      </c>
      <c r="J72" s="38">
        <v>39</v>
      </c>
      <c r="K72" s="163"/>
      <c r="L72" s="187" t="s">
        <v>17</v>
      </c>
    </row>
    <row r="73" s="138" customFormat="1" ht="72" spans="1:12">
      <c r="A73" s="150" t="s">
        <v>386</v>
      </c>
      <c r="B73" s="153" t="s">
        <v>387</v>
      </c>
      <c r="C73" s="64" t="s">
        <v>140</v>
      </c>
      <c r="D73" s="64" t="s">
        <v>141</v>
      </c>
      <c r="E73" s="64" t="s">
        <v>388</v>
      </c>
      <c r="F73" s="64" t="s">
        <v>389</v>
      </c>
      <c r="G73" s="30" t="s">
        <v>359</v>
      </c>
      <c r="H73" s="30" t="s">
        <v>360</v>
      </c>
      <c r="I73" s="112" t="s">
        <v>167</v>
      </c>
      <c r="J73" s="74">
        <v>2</v>
      </c>
      <c r="K73" s="163"/>
      <c r="L73" s="27" t="s">
        <v>18</v>
      </c>
    </row>
    <row r="74" s="138" customFormat="1" ht="34.8" spans="1:12">
      <c r="A74" s="179" t="s">
        <v>390</v>
      </c>
      <c r="B74" s="149" t="s">
        <v>36</v>
      </c>
      <c r="C74" s="168"/>
      <c r="D74" s="168"/>
      <c r="E74" s="168"/>
      <c r="F74" s="168"/>
      <c r="G74" s="168"/>
      <c r="H74" s="168"/>
      <c r="I74" s="168"/>
      <c r="J74" s="163">
        <f>J75+J76+J77</f>
        <v>1321.1002</v>
      </c>
      <c r="K74" s="163"/>
      <c r="L74" s="187"/>
    </row>
    <row r="75" s="80" customFormat="1" ht="86.4" spans="1:12">
      <c r="A75" s="180">
        <v>1</v>
      </c>
      <c r="B75" s="181" t="s">
        <v>391</v>
      </c>
      <c r="C75" s="182" t="s">
        <v>180</v>
      </c>
      <c r="D75" s="183" t="s">
        <v>392</v>
      </c>
      <c r="E75" s="183">
        <v>20240103</v>
      </c>
      <c r="F75" s="183">
        <v>20241231</v>
      </c>
      <c r="G75" s="181" t="s">
        <v>393</v>
      </c>
      <c r="H75" s="181" t="s">
        <v>394</v>
      </c>
      <c r="I75" s="181" t="s">
        <v>395</v>
      </c>
      <c r="J75" s="188">
        <v>1026.1002</v>
      </c>
      <c r="K75" s="182"/>
      <c r="L75" s="182" t="s">
        <v>17</v>
      </c>
    </row>
    <row r="76" s="80" customFormat="1" ht="86.4" spans="1:12">
      <c r="A76" s="180">
        <v>2</v>
      </c>
      <c r="B76" s="27" t="s">
        <v>396</v>
      </c>
      <c r="C76" s="27" t="s">
        <v>180</v>
      </c>
      <c r="D76" s="27" t="s">
        <v>392</v>
      </c>
      <c r="E76" s="27">
        <v>20240103</v>
      </c>
      <c r="F76" s="27">
        <v>20241231</v>
      </c>
      <c r="G76" s="27" t="s">
        <v>393</v>
      </c>
      <c r="H76" s="27" t="s">
        <v>394</v>
      </c>
      <c r="I76" s="27" t="s">
        <v>395</v>
      </c>
      <c r="J76" s="189">
        <v>260</v>
      </c>
      <c r="K76" s="27"/>
      <c r="L76" s="27" t="s">
        <v>18</v>
      </c>
    </row>
    <row r="77" s="49" customFormat="1" ht="28.8" spans="1:13">
      <c r="A77" s="180">
        <v>3</v>
      </c>
      <c r="B77" s="184" t="s">
        <v>397</v>
      </c>
      <c r="C77" s="27" t="s">
        <v>180</v>
      </c>
      <c r="D77" s="185" t="s">
        <v>109</v>
      </c>
      <c r="E77" s="185" t="s">
        <v>398</v>
      </c>
      <c r="F77" s="185" t="s">
        <v>389</v>
      </c>
      <c r="G77" s="186"/>
      <c r="H77" s="186"/>
      <c r="I77" s="186"/>
      <c r="J77" s="190">
        <v>35</v>
      </c>
      <c r="K77" s="191"/>
      <c r="L77" s="27" t="s">
        <v>18</v>
      </c>
      <c r="M77" s="130"/>
    </row>
    <row r="78" spans="13:13">
      <c r="M78" s="130"/>
    </row>
    <row r="79" spans="13:13">
      <c r="M79" s="130"/>
    </row>
    <row r="80" spans="13:13">
      <c r="M80" s="130"/>
    </row>
    <row r="81" spans="13:13">
      <c r="M81" s="130"/>
    </row>
    <row r="82" spans="13:13">
      <c r="M82" s="130"/>
    </row>
    <row r="83" spans="13:13">
      <c r="M83" s="130"/>
    </row>
    <row r="84" spans="13:13">
      <c r="M84" s="130"/>
    </row>
    <row r="85" spans="13:13">
      <c r="M85" s="130"/>
    </row>
    <row r="86" spans="13:13">
      <c r="M86" s="130"/>
    </row>
    <row r="87" spans="13:13">
      <c r="M87" s="130"/>
    </row>
    <row r="88" spans="13:13">
      <c r="M88" s="130"/>
    </row>
    <row r="89" spans="13:13">
      <c r="M89" s="130"/>
    </row>
  </sheetData>
  <autoFilter ref="A4:L77">
    <extLst/>
  </autoFilter>
  <mergeCells count="13">
    <mergeCell ref="A1:B1"/>
    <mergeCell ref="A2:K2"/>
    <mergeCell ref="E3:F3"/>
    <mergeCell ref="A3:A4"/>
    <mergeCell ref="B3:B4"/>
    <mergeCell ref="C3:C4"/>
    <mergeCell ref="D3:D4"/>
    <mergeCell ref="G3:G4"/>
    <mergeCell ref="H3:H4"/>
    <mergeCell ref="I3:I4"/>
    <mergeCell ref="J3:J4"/>
    <mergeCell ref="K3:K4"/>
    <mergeCell ref="L3:L4"/>
  </mergeCells>
  <conditionalFormatting sqref="B59">
    <cfRule type="duplicateValues" dxfId="0" priority="2"/>
  </conditionalFormatting>
  <conditionalFormatting sqref="B60:B73">
    <cfRule type="duplicateValues" dxfId="0" priority="1"/>
  </conditionalFormatting>
  <pageMargins left="0.550694444444444" right="0.432638888888889" top="0.629861111111111" bottom="0.354166666666667" header="0.298611111111111" footer="0.298611111111111"/>
  <pageSetup paperSize="9" scale="7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8"/>
  <sheetViews>
    <sheetView workbookViewId="0">
      <pane ySplit="5" topLeftCell="A6" activePane="bottomLeft" state="frozen"/>
      <selection/>
      <selection pane="bottomLeft" activeCell="K112" sqref="A1:L112"/>
    </sheetView>
  </sheetViews>
  <sheetFormatPr defaultColWidth="9" defaultRowHeight="14.4"/>
  <cols>
    <col min="1" max="1" width="7" style="84" customWidth="1"/>
    <col min="2" max="2" width="21.5555555555556" style="85" customWidth="1"/>
    <col min="3" max="3" width="12.2592592592593" style="85" customWidth="1"/>
    <col min="4" max="4" width="12.4444444444444" style="85" customWidth="1"/>
    <col min="5" max="5" width="12.5" style="85" customWidth="1"/>
    <col min="6" max="6" width="12" style="85" customWidth="1"/>
    <col min="7" max="7" width="29.5" style="85" customWidth="1"/>
    <col min="8" max="8" width="37.25" style="85" customWidth="1"/>
    <col min="9" max="9" width="19.1111111111111" style="85" customWidth="1"/>
    <col min="10" max="10" width="13.8888888888889" style="86" customWidth="1"/>
    <col min="11" max="11" width="6.44444444444444" style="86" customWidth="1"/>
    <col min="12" max="12" width="6.87962962962963" style="5" hidden="1" customWidth="1"/>
    <col min="13" max="16384" width="9" style="49"/>
  </cols>
  <sheetData>
    <row r="1" s="2" customFormat="1" ht="15.6" spans="1:12">
      <c r="A1" s="87" t="s">
        <v>399</v>
      </c>
      <c r="B1" s="88"/>
      <c r="C1" s="89"/>
      <c r="D1" s="89"/>
      <c r="E1" s="85"/>
      <c r="F1" s="85"/>
      <c r="G1" s="89"/>
      <c r="H1" s="89"/>
      <c r="I1" s="89"/>
      <c r="J1" s="100"/>
      <c r="K1" s="100"/>
      <c r="L1" s="101"/>
    </row>
    <row r="2" s="2" customFormat="1" ht="25.8" spans="1:12">
      <c r="A2" s="90" t="s">
        <v>400</v>
      </c>
      <c r="B2" s="90"/>
      <c r="C2" s="90"/>
      <c r="D2" s="90"/>
      <c r="E2" s="90"/>
      <c r="F2" s="90"/>
      <c r="G2" s="90"/>
      <c r="H2" s="90"/>
      <c r="I2" s="90"/>
      <c r="J2" s="102"/>
      <c r="K2" s="102"/>
      <c r="L2" s="103"/>
    </row>
    <row r="3" s="2" customFormat="1" ht="17.4" spans="1:12">
      <c r="A3" s="13" t="s">
        <v>84</v>
      </c>
      <c r="B3" s="13" t="s">
        <v>4</v>
      </c>
      <c r="C3" s="13" t="s">
        <v>85</v>
      </c>
      <c r="D3" s="13" t="s">
        <v>6</v>
      </c>
      <c r="E3" s="14" t="s">
        <v>7</v>
      </c>
      <c r="F3" s="14"/>
      <c r="G3" s="13" t="s">
        <v>86</v>
      </c>
      <c r="H3" s="13" t="s">
        <v>10</v>
      </c>
      <c r="I3" s="55" t="s">
        <v>87</v>
      </c>
      <c r="J3" s="34" t="s">
        <v>88</v>
      </c>
      <c r="K3" s="104" t="s">
        <v>13</v>
      </c>
      <c r="L3" s="104"/>
    </row>
    <row r="4" s="3" customFormat="1" ht="17.4" spans="1:12">
      <c r="A4" s="13"/>
      <c r="B4" s="13"/>
      <c r="C4" s="13"/>
      <c r="D4" s="13"/>
      <c r="E4" s="91" t="s">
        <v>89</v>
      </c>
      <c r="F4" s="91" t="s">
        <v>90</v>
      </c>
      <c r="G4" s="13"/>
      <c r="H4" s="13"/>
      <c r="I4" s="58"/>
      <c r="J4" s="34"/>
      <c r="K4" s="104"/>
      <c r="L4" s="104"/>
    </row>
    <row r="5" s="77" customFormat="1" ht="17.4" spans="1:12">
      <c r="A5" s="14"/>
      <c r="B5" s="13" t="s">
        <v>11</v>
      </c>
      <c r="C5" s="14"/>
      <c r="D5" s="14"/>
      <c r="E5" s="92"/>
      <c r="F5" s="92"/>
      <c r="G5" s="14"/>
      <c r="H5" s="14"/>
      <c r="I5" s="14"/>
      <c r="J5" s="34">
        <f>J6+J79+J111</f>
        <v>6425.499957</v>
      </c>
      <c r="K5" s="34"/>
      <c r="L5" s="105"/>
    </row>
    <row r="6" s="78" customFormat="1" ht="17.4" spans="1:12">
      <c r="A6" s="93" t="s">
        <v>91</v>
      </c>
      <c r="B6" s="93" t="s">
        <v>41</v>
      </c>
      <c r="C6" s="94"/>
      <c r="D6" s="94"/>
      <c r="E6" s="94"/>
      <c r="F6" s="94"/>
      <c r="G6" s="94"/>
      <c r="H6" s="94"/>
      <c r="I6" s="94"/>
      <c r="J6" s="106">
        <f>SUM(J7:J78)</f>
        <v>4211.553835</v>
      </c>
      <c r="K6" s="106"/>
      <c r="L6" s="107"/>
    </row>
    <row r="7" s="5" customFormat="1" ht="72" spans="1:12">
      <c r="A7" s="30">
        <v>1</v>
      </c>
      <c r="B7" s="19" t="s">
        <v>401</v>
      </c>
      <c r="C7" s="19" t="s">
        <v>180</v>
      </c>
      <c r="D7" s="19" t="s">
        <v>402</v>
      </c>
      <c r="E7" s="20">
        <v>20240103</v>
      </c>
      <c r="F7" s="20">
        <v>20241231</v>
      </c>
      <c r="G7" s="19" t="s">
        <v>403</v>
      </c>
      <c r="H7" s="19" t="s">
        <v>404</v>
      </c>
      <c r="I7" s="19" t="s">
        <v>167</v>
      </c>
      <c r="J7" s="74">
        <v>33.2125</v>
      </c>
      <c r="K7" s="108"/>
      <c r="L7" s="109" t="s">
        <v>17</v>
      </c>
    </row>
    <row r="8" s="5" customFormat="1" ht="43.2" spans="1:12">
      <c r="A8" s="30">
        <v>2</v>
      </c>
      <c r="B8" s="19" t="s">
        <v>405</v>
      </c>
      <c r="C8" s="19" t="s">
        <v>180</v>
      </c>
      <c r="D8" s="19" t="s">
        <v>402</v>
      </c>
      <c r="E8" s="20">
        <v>20240103</v>
      </c>
      <c r="F8" s="20">
        <v>20241231</v>
      </c>
      <c r="G8" s="95" t="s">
        <v>406</v>
      </c>
      <c r="H8" s="19" t="s">
        <v>407</v>
      </c>
      <c r="I8" s="19" t="s">
        <v>167</v>
      </c>
      <c r="J8" s="74">
        <v>45.6311</v>
      </c>
      <c r="K8" s="108"/>
      <c r="L8" s="109" t="s">
        <v>17</v>
      </c>
    </row>
    <row r="9" s="5" customFormat="1" ht="43.2" spans="1:12">
      <c r="A9" s="30">
        <v>3</v>
      </c>
      <c r="B9" s="19" t="s">
        <v>408</v>
      </c>
      <c r="C9" s="19" t="s">
        <v>180</v>
      </c>
      <c r="D9" s="19" t="s">
        <v>409</v>
      </c>
      <c r="E9" s="20">
        <v>20240103</v>
      </c>
      <c r="F9" s="20">
        <v>20241231</v>
      </c>
      <c r="G9" s="19" t="s">
        <v>410</v>
      </c>
      <c r="H9" s="19" t="s">
        <v>411</v>
      </c>
      <c r="I9" s="19" t="s">
        <v>167</v>
      </c>
      <c r="J9" s="74">
        <v>49.4671</v>
      </c>
      <c r="K9" s="108"/>
      <c r="L9" s="109" t="s">
        <v>17</v>
      </c>
    </row>
    <row r="10" s="5" customFormat="1" ht="43.2" spans="1:12">
      <c r="A10" s="30">
        <v>4</v>
      </c>
      <c r="B10" s="19" t="s">
        <v>412</v>
      </c>
      <c r="C10" s="19" t="s">
        <v>180</v>
      </c>
      <c r="D10" s="19" t="s">
        <v>413</v>
      </c>
      <c r="E10" s="20">
        <v>20240103</v>
      </c>
      <c r="F10" s="20">
        <v>20241231</v>
      </c>
      <c r="G10" s="19" t="s">
        <v>414</v>
      </c>
      <c r="H10" s="19" t="s">
        <v>415</v>
      </c>
      <c r="I10" s="19" t="s">
        <v>167</v>
      </c>
      <c r="J10" s="74">
        <v>60.1231</v>
      </c>
      <c r="K10" s="108"/>
      <c r="L10" s="109" t="s">
        <v>17</v>
      </c>
    </row>
    <row r="11" s="5" customFormat="1" ht="43.2" spans="1:12">
      <c r="A11" s="30">
        <v>5</v>
      </c>
      <c r="B11" s="19" t="s">
        <v>416</v>
      </c>
      <c r="C11" s="19" t="s">
        <v>180</v>
      </c>
      <c r="D11" s="19" t="s">
        <v>417</v>
      </c>
      <c r="E11" s="20">
        <v>20240103</v>
      </c>
      <c r="F11" s="20">
        <v>20241231</v>
      </c>
      <c r="G11" s="19" t="s">
        <v>418</v>
      </c>
      <c r="H11" s="19" t="s">
        <v>419</v>
      </c>
      <c r="I11" s="19" t="s">
        <v>167</v>
      </c>
      <c r="J11" s="74">
        <v>35.9297</v>
      </c>
      <c r="K11" s="108"/>
      <c r="L11" s="109" t="s">
        <v>17</v>
      </c>
    </row>
    <row r="12" s="5" customFormat="1" ht="43.2" spans="1:12">
      <c r="A12" s="30">
        <v>6</v>
      </c>
      <c r="B12" s="19" t="s">
        <v>420</v>
      </c>
      <c r="C12" s="19" t="s">
        <v>180</v>
      </c>
      <c r="D12" s="19" t="s">
        <v>421</v>
      </c>
      <c r="E12" s="20">
        <v>20240103</v>
      </c>
      <c r="F12" s="20">
        <v>20241231</v>
      </c>
      <c r="G12" s="19" t="s">
        <v>422</v>
      </c>
      <c r="H12" s="19" t="s">
        <v>423</v>
      </c>
      <c r="I12" s="19" t="s">
        <v>167</v>
      </c>
      <c r="J12" s="74">
        <v>39.4745</v>
      </c>
      <c r="K12" s="108"/>
      <c r="L12" s="109" t="s">
        <v>17</v>
      </c>
    </row>
    <row r="13" s="5" customFormat="1" ht="43.2" spans="1:12">
      <c r="A13" s="30">
        <v>7</v>
      </c>
      <c r="B13" s="19" t="s">
        <v>424</v>
      </c>
      <c r="C13" s="19" t="s">
        <v>180</v>
      </c>
      <c r="D13" s="19" t="s">
        <v>421</v>
      </c>
      <c r="E13" s="20">
        <v>20240103</v>
      </c>
      <c r="F13" s="20">
        <v>20241231</v>
      </c>
      <c r="G13" s="19" t="s">
        <v>425</v>
      </c>
      <c r="H13" s="19" t="s">
        <v>426</v>
      </c>
      <c r="I13" s="19" t="s">
        <v>167</v>
      </c>
      <c r="J13" s="74">
        <v>145.9815</v>
      </c>
      <c r="K13" s="108"/>
      <c r="L13" s="109" t="s">
        <v>17</v>
      </c>
    </row>
    <row r="14" s="5" customFormat="1" ht="57.6" spans="1:12">
      <c r="A14" s="30">
        <v>8</v>
      </c>
      <c r="B14" s="19" t="s">
        <v>427</v>
      </c>
      <c r="C14" s="19" t="s">
        <v>180</v>
      </c>
      <c r="D14" s="19" t="s">
        <v>402</v>
      </c>
      <c r="E14" s="20">
        <v>20240103</v>
      </c>
      <c r="F14" s="20">
        <v>20241231</v>
      </c>
      <c r="G14" s="19" t="s">
        <v>428</v>
      </c>
      <c r="H14" s="19" t="s">
        <v>429</v>
      </c>
      <c r="I14" s="19" t="s">
        <v>167</v>
      </c>
      <c r="J14" s="74">
        <v>76.3003</v>
      </c>
      <c r="K14" s="108"/>
      <c r="L14" s="109" t="s">
        <v>17</v>
      </c>
    </row>
    <row r="15" s="5" customFormat="1" ht="43.2" spans="1:12">
      <c r="A15" s="30">
        <v>9</v>
      </c>
      <c r="B15" s="19" t="s">
        <v>430</v>
      </c>
      <c r="C15" s="19" t="s">
        <v>180</v>
      </c>
      <c r="D15" s="19" t="s">
        <v>431</v>
      </c>
      <c r="E15" s="20">
        <v>20240103</v>
      </c>
      <c r="F15" s="20">
        <v>20241231</v>
      </c>
      <c r="G15" s="19" t="s">
        <v>432</v>
      </c>
      <c r="H15" s="19" t="s">
        <v>433</v>
      </c>
      <c r="I15" s="19" t="s">
        <v>167</v>
      </c>
      <c r="J15" s="74">
        <v>43.8271</v>
      </c>
      <c r="K15" s="108"/>
      <c r="L15" s="109" t="s">
        <v>17</v>
      </c>
    </row>
    <row r="16" s="5" customFormat="1" ht="43.2" spans="1:12">
      <c r="A16" s="30">
        <v>10</v>
      </c>
      <c r="B16" s="19" t="s">
        <v>434</v>
      </c>
      <c r="C16" s="19" t="s">
        <v>180</v>
      </c>
      <c r="D16" s="19" t="s">
        <v>435</v>
      </c>
      <c r="E16" s="20">
        <v>20240103</v>
      </c>
      <c r="F16" s="20">
        <v>20241231</v>
      </c>
      <c r="G16" s="19" t="s">
        <v>436</v>
      </c>
      <c r="H16" s="19" t="s">
        <v>433</v>
      </c>
      <c r="I16" s="19" t="s">
        <v>167</v>
      </c>
      <c r="J16" s="74">
        <v>85.2621</v>
      </c>
      <c r="K16" s="108"/>
      <c r="L16" s="109" t="s">
        <v>17</v>
      </c>
    </row>
    <row r="17" s="5" customFormat="1" ht="43.2" spans="1:12">
      <c r="A17" s="30">
        <v>11</v>
      </c>
      <c r="B17" s="19" t="s">
        <v>437</v>
      </c>
      <c r="C17" s="19" t="s">
        <v>120</v>
      </c>
      <c r="D17" s="19" t="s">
        <v>421</v>
      </c>
      <c r="E17" s="20">
        <v>20240103</v>
      </c>
      <c r="F17" s="20">
        <v>20241231</v>
      </c>
      <c r="G17" s="19" t="s">
        <v>438</v>
      </c>
      <c r="H17" s="19" t="s">
        <v>433</v>
      </c>
      <c r="I17" s="19" t="s">
        <v>167</v>
      </c>
      <c r="J17" s="41">
        <v>35</v>
      </c>
      <c r="K17" s="108"/>
      <c r="L17" s="109" t="s">
        <v>17</v>
      </c>
    </row>
    <row r="18" s="5" customFormat="1" ht="43.2" spans="1:12">
      <c r="A18" s="30">
        <v>12</v>
      </c>
      <c r="B18" s="19" t="s">
        <v>439</v>
      </c>
      <c r="C18" s="19" t="s">
        <v>180</v>
      </c>
      <c r="D18" s="19" t="s">
        <v>440</v>
      </c>
      <c r="E18" s="20">
        <v>20240103</v>
      </c>
      <c r="F18" s="20">
        <v>20241231</v>
      </c>
      <c r="G18" s="19" t="s">
        <v>441</v>
      </c>
      <c r="H18" s="19" t="s">
        <v>442</v>
      </c>
      <c r="I18" s="19" t="s">
        <v>167</v>
      </c>
      <c r="J18" s="74">
        <v>136.5969</v>
      </c>
      <c r="K18" s="108"/>
      <c r="L18" s="109" t="s">
        <v>17</v>
      </c>
    </row>
    <row r="19" s="5" customFormat="1" ht="43.2" spans="1:12">
      <c r="A19" s="30">
        <v>13</v>
      </c>
      <c r="B19" s="19" t="s">
        <v>443</v>
      </c>
      <c r="C19" s="19" t="s">
        <v>180</v>
      </c>
      <c r="D19" s="19" t="s">
        <v>224</v>
      </c>
      <c r="E19" s="20">
        <v>20240103</v>
      </c>
      <c r="F19" s="20">
        <v>20241231</v>
      </c>
      <c r="G19" s="19" t="s">
        <v>444</v>
      </c>
      <c r="H19" s="19" t="s">
        <v>445</v>
      </c>
      <c r="I19" s="19" t="s">
        <v>167</v>
      </c>
      <c r="J19" s="74">
        <v>101.9724</v>
      </c>
      <c r="K19" s="108"/>
      <c r="L19" s="109" t="s">
        <v>17</v>
      </c>
    </row>
    <row r="20" s="5" customFormat="1" ht="43.2" spans="1:12">
      <c r="A20" s="30">
        <v>14</v>
      </c>
      <c r="B20" s="19" t="s">
        <v>446</v>
      </c>
      <c r="C20" s="19" t="s">
        <v>180</v>
      </c>
      <c r="D20" s="19" t="s">
        <v>447</v>
      </c>
      <c r="E20" s="20">
        <v>20240103</v>
      </c>
      <c r="F20" s="20">
        <v>20241231</v>
      </c>
      <c r="G20" s="19" t="s">
        <v>448</v>
      </c>
      <c r="H20" s="19" t="s">
        <v>449</v>
      </c>
      <c r="I20" s="19" t="s">
        <v>167</v>
      </c>
      <c r="J20" s="74">
        <v>46.5551</v>
      </c>
      <c r="K20" s="108"/>
      <c r="L20" s="109" t="s">
        <v>17</v>
      </c>
    </row>
    <row r="21" s="5" customFormat="1" ht="43.2" spans="1:12">
      <c r="A21" s="30">
        <v>15</v>
      </c>
      <c r="B21" s="19" t="s">
        <v>450</v>
      </c>
      <c r="C21" s="19" t="s">
        <v>180</v>
      </c>
      <c r="D21" s="19" t="s">
        <v>447</v>
      </c>
      <c r="E21" s="20">
        <v>20240103</v>
      </c>
      <c r="F21" s="20">
        <v>20241231</v>
      </c>
      <c r="G21" s="19" t="s">
        <v>451</v>
      </c>
      <c r="H21" s="19" t="s">
        <v>452</v>
      </c>
      <c r="I21" s="19" t="s">
        <v>167</v>
      </c>
      <c r="J21" s="74">
        <v>157.4058</v>
      </c>
      <c r="K21" s="108"/>
      <c r="L21" s="109" t="s">
        <v>17</v>
      </c>
    </row>
    <row r="22" s="5" customFormat="1" ht="43.2" spans="1:12">
      <c r="A22" s="30">
        <v>16</v>
      </c>
      <c r="B22" s="19" t="s">
        <v>453</v>
      </c>
      <c r="C22" s="19" t="s">
        <v>180</v>
      </c>
      <c r="D22" s="19" t="s">
        <v>447</v>
      </c>
      <c r="E22" s="20">
        <v>20240103</v>
      </c>
      <c r="F22" s="20">
        <v>20241231</v>
      </c>
      <c r="G22" s="19" t="s">
        <v>454</v>
      </c>
      <c r="H22" s="19" t="s">
        <v>455</v>
      </c>
      <c r="I22" s="19" t="s">
        <v>167</v>
      </c>
      <c r="J22" s="74">
        <v>64.3779</v>
      </c>
      <c r="K22" s="108"/>
      <c r="L22" s="109" t="s">
        <v>17</v>
      </c>
    </row>
    <row r="23" s="5" customFormat="1" ht="57.6" spans="1:12">
      <c r="A23" s="30">
        <v>17</v>
      </c>
      <c r="B23" s="19" t="s">
        <v>456</v>
      </c>
      <c r="C23" s="19" t="s">
        <v>180</v>
      </c>
      <c r="D23" s="18" t="s">
        <v>224</v>
      </c>
      <c r="E23" s="20">
        <v>20240103</v>
      </c>
      <c r="F23" s="20">
        <v>20241231</v>
      </c>
      <c r="G23" s="19" t="s">
        <v>457</v>
      </c>
      <c r="H23" s="19" t="s">
        <v>458</v>
      </c>
      <c r="I23" s="19" t="s">
        <v>167</v>
      </c>
      <c r="J23" s="74">
        <v>75.4721</v>
      </c>
      <c r="K23" s="108"/>
      <c r="L23" s="109" t="s">
        <v>17</v>
      </c>
    </row>
    <row r="24" s="5" customFormat="1" ht="43.2" spans="1:12">
      <c r="A24" s="30">
        <v>18</v>
      </c>
      <c r="B24" s="19" t="s">
        <v>459</v>
      </c>
      <c r="C24" s="19" t="s">
        <v>180</v>
      </c>
      <c r="D24" s="19" t="s">
        <v>409</v>
      </c>
      <c r="E24" s="20">
        <v>20240103</v>
      </c>
      <c r="F24" s="20">
        <v>20241231</v>
      </c>
      <c r="G24" s="19" t="s">
        <v>460</v>
      </c>
      <c r="H24" s="19" t="s">
        <v>461</v>
      </c>
      <c r="I24" s="19" t="s">
        <v>167</v>
      </c>
      <c r="J24" s="74">
        <v>14.7085</v>
      </c>
      <c r="K24" s="108"/>
      <c r="L24" s="109" t="s">
        <v>17</v>
      </c>
    </row>
    <row r="25" s="5" customFormat="1" ht="43.2" spans="1:12">
      <c r="A25" s="30">
        <v>19</v>
      </c>
      <c r="B25" s="19" t="s">
        <v>462</v>
      </c>
      <c r="C25" s="19" t="s">
        <v>180</v>
      </c>
      <c r="D25" s="19" t="s">
        <v>463</v>
      </c>
      <c r="E25" s="20">
        <v>20240103</v>
      </c>
      <c r="F25" s="20">
        <v>20241231</v>
      </c>
      <c r="G25" s="19" t="s">
        <v>464</v>
      </c>
      <c r="H25" s="19" t="s">
        <v>465</v>
      </c>
      <c r="I25" s="19" t="s">
        <v>167</v>
      </c>
      <c r="J25" s="74">
        <v>135.9842</v>
      </c>
      <c r="K25" s="108"/>
      <c r="L25" s="109" t="s">
        <v>17</v>
      </c>
    </row>
    <row r="26" s="5" customFormat="1" ht="43.2" spans="1:12">
      <c r="A26" s="30">
        <v>20</v>
      </c>
      <c r="B26" s="19" t="s">
        <v>466</v>
      </c>
      <c r="C26" s="19" t="s">
        <v>180</v>
      </c>
      <c r="D26" s="19" t="s">
        <v>467</v>
      </c>
      <c r="E26" s="20">
        <v>20240103</v>
      </c>
      <c r="F26" s="20">
        <v>20241231</v>
      </c>
      <c r="G26" s="19" t="s">
        <v>468</v>
      </c>
      <c r="H26" s="19" t="s">
        <v>469</v>
      </c>
      <c r="I26" s="19" t="s">
        <v>167</v>
      </c>
      <c r="J26" s="74">
        <v>30.3591</v>
      </c>
      <c r="K26" s="108"/>
      <c r="L26" s="109" t="s">
        <v>17</v>
      </c>
    </row>
    <row r="27" s="5" customFormat="1" ht="43.2" spans="1:12">
      <c r="A27" s="30">
        <v>21</v>
      </c>
      <c r="B27" s="19" t="s">
        <v>470</v>
      </c>
      <c r="C27" s="19" t="s">
        <v>180</v>
      </c>
      <c r="D27" s="19" t="s">
        <v>471</v>
      </c>
      <c r="E27" s="20">
        <v>20240103</v>
      </c>
      <c r="F27" s="20">
        <v>20241231</v>
      </c>
      <c r="G27" s="19" t="s">
        <v>472</v>
      </c>
      <c r="H27" s="19" t="s">
        <v>445</v>
      </c>
      <c r="I27" s="19" t="s">
        <v>167</v>
      </c>
      <c r="J27" s="74">
        <v>41.6514</v>
      </c>
      <c r="K27" s="108"/>
      <c r="L27" s="109" t="s">
        <v>17</v>
      </c>
    </row>
    <row r="28" s="5" customFormat="1" ht="43.2" spans="1:12">
      <c r="A28" s="30">
        <v>22</v>
      </c>
      <c r="B28" s="19" t="s">
        <v>473</v>
      </c>
      <c r="C28" s="19" t="s">
        <v>180</v>
      </c>
      <c r="D28" s="19" t="s">
        <v>471</v>
      </c>
      <c r="E28" s="20">
        <v>20240103</v>
      </c>
      <c r="F28" s="20">
        <v>20241231</v>
      </c>
      <c r="G28" s="19" t="s">
        <v>474</v>
      </c>
      <c r="H28" s="19" t="s">
        <v>475</v>
      </c>
      <c r="I28" s="19" t="s">
        <v>167</v>
      </c>
      <c r="J28" s="74">
        <v>53.2706</v>
      </c>
      <c r="K28" s="108"/>
      <c r="L28" s="109" t="s">
        <v>17</v>
      </c>
    </row>
    <row r="29" s="5" customFormat="1" ht="43.2" spans="1:12">
      <c r="A29" s="30">
        <v>23</v>
      </c>
      <c r="B29" s="19" t="s">
        <v>476</v>
      </c>
      <c r="C29" s="19" t="s">
        <v>180</v>
      </c>
      <c r="D29" s="19" t="s">
        <v>471</v>
      </c>
      <c r="E29" s="20">
        <v>20240103</v>
      </c>
      <c r="F29" s="20">
        <v>20241231</v>
      </c>
      <c r="G29" s="19" t="s">
        <v>477</v>
      </c>
      <c r="H29" s="19" t="s">
        <v>478</v>
      </c>
      <c r="I29" s="19" t="s">
        <v>167</v>
      </c>
      <c r="J29" s="74">
        <v>60.8822</v>
      </c>
      <c r="K29" s="108"/>
      <c r="L29" s="109" t="s">
        <v>17</v>
      </c>
    </row>
    <row r="30" s="5" customFormat="1" ht="43.2" spans="1:12">
      <c r="A30" s="30">
        <v>24</v>
      </c>
      <c r="B30" s="19" t="s">
        <v>479</v>
      </c>
      <c r="C30" s="19" t="s">
        <v>180</v>
      </c>
      <c r="D30" s="19" t="s">
        <v>480</v>
      </c>
      <c r="E30" s="20">
        <v>20240103</v>
      </c>
      <c r="F30" s="20">
        <v>20241231</v>
      </c>
      <c r="G30" s="19" t="s">
        <v>481</v>
      </c>
      <c r="H30" s="19" t="s">
        <v>482</v>
      </c>
      <c r="I30" s="19" t="s">
        <v>167</v>
      </c>
      <c r="J30" s="74">
        <v>51.6913</v>
      </c>
      <c r="K30" s="108"/>
      <c r="L30" s="109" t="s">
        <v>17</v>
      </c>
    </row>
    <row r="31" s="5" customFormat="1" ht="43.2" spans="1:12">
      <c r="A31" s="30">
        <v>25</v>
      </c>
      <c r="B31" s="19" t="s">
        <v>483</v>
      </c>
      <c r="C31" s="19" t="s">
        <v>180</v>
      </c>
      <c r="D31" s="19" t="s">
        <v>480</v>
      </c>
      <c r="E31" s="20">
        <v>20240103</v>
      </c>
      <c r="F31" s="20">
        <v>20241231</v>
      </c>
      <c r="G31" s="19" t="s">
        <v>484</v>
      </c>
      <c r="H31" s="19" t="s">
        <v>485</v>
      </c>
      <c r="I31" s="19" t="s">
        <v>167</v>
      </c>
      <c r="J31" s="74">
        <v>37.7085</v>
      </c>
      <c r="K31" s="108"/>
      <c r="L31" s="109" t="s">
        <v>17</v>
      </c>
    </row>
    <row r="32" s="5" customFormat="1" ht="43.2" spans="1:12">
      <c r="A32" s="30">
        <v>26</v>
      </c>
      <c r="B32" s="19" t="s">
        <v>486</v>
      </c>
      <c r="C32" s="19" t="s">
        <v>180</v>
      </c>
      <c r="D32" s="19" t="s">
        <v>480</v>
      </c>
      <c r="E32" s="20">
        <v>20240103</v>
      </c>
      <c r="F32" s="20">
        <v>20241231</v>
      </c>
      <c r="G32" s="19" t="s">
        <v>487</v>
      </c>
      <c r="H32" s="19" t="s">
        <v>488</v>
      </c>
      <c r="I32" s="19" t="s">
        <v>167</v>
      </c>
      <c r="J32" s="74">
        <v>20.4508</v>
      </c>
      <c r="K32" s="108"/>
      <c r="L32" s="109" t="s">
        <v>17</v>
      </c>
    </row>
    <row r="33" s="5" customFormat="1" ht="43.2" spans="1:12">
      <c r="A33" s="30">
        <v>27</v>
      </c>
      <c r="B33" s="19" t="s">
        <v>489</v>
      </c>
      <c r="C33" s="19" t="s">
        <v>180</v>
      </c>
      <c r="D33" s="19" t="s">
        <v>480</v>
      </c>
      <c r="E33" s="20">
        <v>20240103</v>
      </c>
      <c r="F33" s="20">
        <v>20241231</v>
      </c>
      <c r="G33" s="19" t="s">
        <v>490</v>
      </c>
      <c r="H33" s="19" t="s">
        <v>491</v>
      </c>
      <c r="I33" s="19" t="s">
        <v>167</v>
      </c>
      <c r="J33" s="74">
        <v>11.8881</v>
      </c>
      <c r="K33" s="108"/>
      <c r="L33" s="109" t="s">
        <v>17</v>
      </c>
    </row>
    <row r="34" s="5" customFormat="1" ht="43.2" spans="1:12">
      <c r="A34" s="30">
        <v>28</v>
      </c>
      <c r="B34" s="19" t="s">
        <v>492</v>
      </c>
      <c r="C34" s="19" t="s">
        <v>180</v>
      </c>
      <c r="D34" s="19" t="s">
        <v>493</v>
      </c>
      <c r="E34" s="20">
        <v>20240103</v>
      </c>
      <c r="F34" s="20">
        <v>20241231</v>
      </c>
      <c r="G34" s="19" t="s">
        <v>494</v>
      </c>
      <c r="H34" s="19" t="s">
        <v>495</v>
      </c>
      <c r="I34" s="19" t="s">
        <v>167</v>
      </c>
      <c r="J34" s="41">
        <v>54</v>
      </c>
      <c r="K34" s="108"/>
      <c r="L34" s="109" t="s">
        <v>17</v>
      </c>
    </row>
    <row r="35" s="5" customFormat="1" ht="43.2" spans="1:12">
      <c r="A35" s="30">
        <v>29</v>
      </c>
      <c r="B35" s="19" t="s">
        <v>496</v>
      </c>
      <c r="C35" s="19" t="s">
        <v>180</v>
      </c>
      <c r="D35" s="19" t="s">
        <v>497</v>
      </c>
      <c r="E35" s="20">
        <v>20240103</v>
      </c>
      <c r="F35" s="20">
        <v>20241231</v>
      </c>
      <c r="G35" s="19" t="s">
        <v>498</v>
      </c>
      <c r="H35" s="19" t="s">
        <v>499</v>
      </c>
      <c r="I35" s="19" t="s">
        <v>167</v>
      </c>
      <c r="J35" s="41">
        <v>108</v>
      </c>
      <c r="K35" s="108"/>
      <c r="L35" s="109" t="s">
        <v>17</v>
      </c>
    </row>
    <row r="36" s="5" customFormat="1" ht="43.2" spans="1:12">
      <c r="A36" s="30">
        <v>30</v>
      </c>
      <c r="B36" s="19" t="s">
        <v>500</v>
      </c>
      <c r="C36" s="19" t="s">
        <v>130</v>
      </c>
      <c r="D36" s="19" t="s">
        <v>501</v>
      </c>
      <c r="E36" s="20">
        <v>20240103</v>
      </c>
      <c r="F36" s="20">
        <v>20241231</v>
      </c>
      <c r="G36" s="19" t="s">
        <v>502</v>
      </c>
      <c r="H36" s="19" t="s">
        <v>503</v>
      </c>
      <c r="I36" s="19" t="s">
        <v>167</v>
      </c>
      <c r="J36" s="74">
        <v>4.85</v>
      </c>
      <c r="K36" s="108"/>
      <c r="L36" s="109" t="s">
        <v>17</v>
      </c>
    </row>
    <row r="37" s="5" customFormat="1" ht="43.2" spans="1:12">
      <c r="A37" s="30">
        <v>31</v>
      </c>
      <c r="B37" s="19" t="s">
        <v>504</v>
      </c>
      <c r="C37" s="18" t="s">
        <v>195</v>
      </c>
      <c r="D37" s="18" t="s">
        <v>505</v>
      </c>
      <c r="E37" s="20">
        <v>20240103</v>
      </c>
      <c r="F37" s="20">
        <v>20241231</v>
      </c>
      <c r="G37" s="19" t="s">
        <v>506</v>
      </c>
      <c r="H37" s="19" t="s">
        <v>507</v>
      </c>
      <c r="I37" s="19" t="s">
        <v>167</v>
      </c>
      <c r="J37" s="74">
        <v>14.8628</v>
      </c>
      <c r="K37" s="108"/>
      <c r="L37" s="109" t="s">
        <v>17</v>
      </c>
    </row>
    <row r="38" s="5" customFormat="1" ht="43.2" spans="1:12">
      <c r="A38" s="30">
        <v>32</v>
      </c>
      <c r="B38" s="19" t="s">
        <v>508</v>
      </c>
      <c r="C38" s="19" t="s">
        <v>113</v>
      </c>
      <c r="D38" s="19" t="s">
        <v>200</v>
      </c>
      <c r="E38" s="20">
        <v>20240103</v>
      </c>
      <c r="F38" s="20">
        <v>20241231</v>
      </c>
      <c r="G38" s="19" t="s">
        <v>509</v>
      </c>
      <c r="H38" s="19" t="s">
        <v>510</v>
      </c>
      <c r="I38" s="19" t="s">
        <v>167</v>
      </c>
      <c r="J38" s="74">
        <v>95.7278</v>
      </c>
      <c r="K38" s="108"/>
      <c r="L38" s="109" t="s">
        <v>17</v>
      </c>
    </row>
    <row r="39" s="5" customFormat="1" ht="57.6" spans="1:12">
      <c r="A39" s="30">
        <v>33</v>
      </c>
      <c r="B39" s="96" t="s">
        <v>511</v>
      </c>
      <c r="C39" s="97" t="s">
        <v>223</v>
      </c>
      <c r="D39" s="97" t="s">
        <v>447</v>
      </c>
      <c r="E39" s="20">
        <v>20240103</v>
      </c>
      <c r="F39" s="20">
        <v>20241231</v>
      </c>
      <c r="G39" s="97" t="s">
        <v>512</v>
      </c>
      <c r="H39" s="97" t="s">
        <v>513</v>
      </c>
      <c r="I39" s="19" t="s">
        <v>167</v>
      </c>
      <c r="J39" s="74">
        <v>64.962</v>
      </c>
      <c r="K39" s="108"/>
      <c r="L39" s="109" t="s">
        <v>17</v>
      </c>
    </row>
    <row r="40" s="79" customFormat="1" ht="57.6" spans="1:12">
      <c r="A40" s="30">
        <v>34</v>
      </c>
      <c r="B40" s="96" t="s">
        <v>514</v>
      </c>
      <c r="C40" s="97" t="s">
        <v>223</v>
      </c>
      <c r="D40" s="97" t="s">
        <v>515</v>
      </c>
      <c r="E40" s="20">
        <v>20240103</v>
      </c>
      <c r="F40" s="20">
        <v>20241231</v>
      </c>
      <c r="G40" s="97" t="s">
        <v>516</v>
      </c>
      <c r="H40" s="97" t="s">
        <v>517</v>
      </c>
      <c r="I40" s="19" t="s">
        <v>167</v>
      </c>
      <c r="J40" s="74">
        <v>91.9666</v>
      </c>
      <c r="K40" s="108"/>
      <c r="L40" s="109" t="s">
        <v>17</v>
      </c>
    </row>
    <row r="41" s="79" customFormat="1" ht="43.2" spans="1:12">
      <c r="A41" s="30">
        <v>35</v>
      </c>
      <c r="B41" s="96" t="s">
        <v>518</v>
      </c>
      <c r="C41" s="97" t="s">
        <v>223</v>
      </c>
      <c r="D41" s="97" t="s">
        <v>519</v>
      </c>
      <c r="E41" s="20">
        <v>20240103</v>
      </c>
      <c r="F41" s="20">
        <v>20241231</v>
      </c>
      <c r="G41" s="97" t="s">
        <v>520</v>
      </c>
      <c r="H41" s="97" t="s">
        <v>521</v>
      </c>
      <c r="I41" s="19" t="s">
        <v>167</v>
      </c>
      <c r="J41" s="74">
        <v>122.8144</v>
      </c>
      <c r="K41" s="108"/>
      <c r="L41" s="109" t="s">
        <v>17</v>
      </c>
    </row>
    <row r="42" s="79" customFormat="1" ht="57.6" spans="1:12">
      <c r="A42" s="30">
        <v>36</v>
      </c>
      <c r="B42" s="96" t="s">
        <v>522</v>
      </c>
      <c r="C42" s="97" t="s">
        <v>223</v>
      </c>
      <c r="D42" s="97" t="s">
        <v>519</v>
      </c>
      <c r="E42" s="20">
        <v>20240103</v>
      </c>
      <c r="F42" s="20">
        <v>20241231</v>
      </c>
      <c r="G42" s="97" t="s">
        <v>523</v>
      </c>
      <c r="H42" s="97" t="s">
        <v>524</v>
      </c>
      <c r="I42" s="19" t="s">
        <v>167</v>
      </c>
      <c r="J42" s="74">
        <v>49.6761</v>
      </c>
      <c r="K42" s="108"/>
      <c r="L42" s="109" t="s">
        <v>17</v>
      </c>
    </row>
    <row r="43" s="79" customFormat="1" ht="86.4" spans="1:12">
      <c r="A43" s="30">
        <v>37</v>
      </c>
      <c r="B43" s="96" t="s">
        <v>525</v>
      </c>
      <c r="C43" s="97" t="s">
        <v>223</v>
      </c>
      <c r="D43" s="97" t="s">
        <v>526</v>
      </c>
      <c r="E43" s="20">
        <v>20240103</v>
      </c>
      <c r="F43" s="20">
        <v>20241231</v>
      </c>
      <c r="G43" s="97" t="s">
        <v>527</v>
      </c>
      <c r="H43" s="97" t="s">
        <v>528</v>
      </c>
      <c r="I43" s="19" t="s">
        <v>167</v>
      </c>
      <c r="J43" s="74">
        <v>19.95</v>
      </c>
      <c r="K43" s="108"/>
      <c r="L43" s="109" t="s">
        <v>17</v>
      </c>
    </row>
    <row r="44" s="79" customFormat="1" ht="43.2" spans="1:12">
      <c r="A44" s="30">
        <v>38</v>
      </c>
      <c r="B44" s="19" t="s">
        <v>529</v>
      </c>
      <c r="C44" s="19" t="s">
        <v>530</v>
      </c>
      <c r="D44" s="19" t="s">
        <v>531</v>
      </c>
      <c r="E44" s="20">
        <v>20240103</v>
      </c>
      <c r="F44" s="20">
        <v>20241231</v>
      </c>
      <c r="G44" s="98" t="s">
        <v>532</v>
      </c>
      <c r="H44" s="98" t="s">
        <v>533</v>
      </c>
      <c r="I44" s="19" t="s">
        <v>167</v>
      </c>
      <c r="J44" s="74">
        <v>202.7791</v>
      </c>
      <c r="K44" s="108"/>
      <c r="L44" s="109" t="s">
        <v>17</v>
      </c>
    </row>
    <row r="45" s="79" customFormat="1" ht="73.2" spans="1:12">
      <c r="A45" s="30">
        <v>39</v>
      </c>
      <c r="B45" s="19" t="s">
        <v>534</v>
      </c>
      <c r="C45" s="19" t="s">
        <v>530</v>
      </c>
      <c r="D45" s="19" t="s">
        <v>535</v>
      </c>
      <c r="E45" s="20">
        <v>20240103</v>
      </c>
      <c r="F45" s="20">
        <v>20241231</v>
      </c>
      <c r="G45" s="98" t="s">
        <v>536</v>
      </c>
      <c r="H45" s="98" t="s">
        <v>537</v>
      </c>
      <c r="I45" s="19" t="s">
        <v>167</v>
      </c>
      <c r="J45" s="74">
        <v>119.2102</v>
      </c>
      <c r="K45" s="108"/>
      <c r="L45" s="109" t="s">
        <v>17</v>
      </c>
    </row>
    <row r="46" s="79" customFormat="1" ht="43.2" spans="1:12">
      <c r="A46" s="30">
        <v>40</v>
      </c>
      <c r="B46" s="19" t="s">
        <v>538</v>
      </c>
      <c r="C46" s="19" t="s">
        <v>530</v>
      </c>
      <c r="D46" s="19" t="s">
        <v>539</v>
      </c>
      <c r="E46" s="20">
        <v>20240103</v>
      </c>
      <c r="F46" s="20">
        <v>20241231</v>
      </c>
      <c r="G46" s="98" t="s">
        <v>540</v>
      </c>
      <c r="H46" s="98" t="s">
        <v>541</v>
      </c>
      <c r="I46" s="19" t="s">
        <v>167</v>
      </c>
      <c r="J46" s="74">
        <v>120.9263</v>
      </c>
      <c r="K46" s="108"/>
      <c r="L46" s="109" t="s">
        <v>17</v>
      </c>
    </row>
    <row r="47" s="80" customFormat="1" ht="43.2" spans="1:12">
      <c r="A47" s="30">
        <v>41</v>
      </c>
      <c r="B47" s="27" t="s">
        <v>542</v>
      </c>
      <c r="C47" s="97" t="s">
        <v>223</v>
      </c>
      <c r="D47" s="97" t="s">
        <v>543</v>
      </c>
      <c r="E47" s="99">
        <v>20240708</v>
      </c>
      <c r="F47" s="99">
        <v>20241231</v>
      </c>
      <c r="G47" s="27" t="s">
        <v>544</v>
      </c>
      <c r="H47" s="27" t="s">
        <v>545</v>
      </c>
      <c r="I47" s="19" t="s">
        <v>167</v>
      </c>
      <c r="J47" s="110">
        <v>30.098469</v>
      </c>
      <c r="K47" s="27"/>
      <c r="L47" s="27" t="s">
        <v>17</v>
      </c>
    </row>
    <row r="48" s="80" customFormat="1" ht="57.6" spans="1:12">
      <c r="A48" s="30">
        <v>42</v>
      </c>
      <c r="B48" s="27" t="s">
        <v>546</v>
      </c>
      <c r="C48" s="97" t="s">
        <v>223</v>
      </c>
      <c r="D48" s="97" t="s">
        <v>131</v>
      </c>
      <c r="E48" s="99">
        <v>20240708</v>
      </c>
      <c r="F48" s="99">
        <v>20241231</v>
      </c>
      <c r="G48" s="27" t="s">
        <v>547</v>
      </c>
      <c r="H48" s="27" t="s">
        <v>548</v>
      </c>
      <c r="I48" s="19" t="s">
        <v>167</v>
      </c>
      <c r="J48" s="110">
        <v>50.07884</v>
      </c>
      <c r="K48" s="27"/>
      <c r="L48" s="27" t="s">
        <v>17</v>
      </c>
    </row>
    <row r="49" s="79" customFormat="1" ht="43.2" spans="1:12">
      <c r="A49" s="30">
        <v>43</v>
      </c>
      <c r="B49" s="19" t="s">
        <v>549</v>
      </c>
      <c r="C49" s="19" t="s">
        <v>113</v>
      </c>
      <c r="D49" s="18" t="s">
        <v>200</v>
      </c>
      <c r="E49" s="20">
        <v>20240103</v>
      </c>
      <c r="F49" s="20">
        <v>20241231</v>
      </c>
      <c r="G49" s="19" t="s">
        <v>550</v>
      </c>
      <c r="H49" s="19" t="s">
        <v>551</v>
      </c>
      <c r="I49" s="19" t="s">
        <v>167</v>
      </c>
      <c r="J49" s="41">
        <v>45</v>
      </c>
      <c r="K49" s="41"/>
      <c r="L49" s="19" t="s">
        <v>18</v>
      </c>
    </row>
    <row r="50" s="79" customFormat="1" ht="57.6" spans="1:12">
      <c r="A50" s="30">
        <v>44</v>
      </c>
      <c r="B50" s="19" t="s">
        <v>552</v>
      </c>
      <c r="C50" s="19" t="s">
        <v>180</v>
      </c>
      <c r="D50" s="19" t="s">
        <v>553</v>
      </c>
      <c r="E50" s="20">
        <v>20240103</v>
      </c>
      <c r="F50" s="20">
        <v>20241231</v>
      </c>
      <c r="G50" s="30" t="s">
        <v>554</v>
      </c>
      <c r="H50" s="30" t="s">
        <v>554</v>
      </c>
      <c r="I50" s="19" t="s">
        <v>167</v>
      </c>
      <c r="J50" s="74">
        <v>28.5653</v>
      </c>
      <c r="K50" s="41"/>
      <c r="L50" s="19" t="s">
        <v>18</v>
      </c>
    </row>
    <row r="51" s="79" customFormat="1" ht="57.6" spans="1:12">
      <c r="A51" s="30">
        <v>45</v>
      </c>
      <c r="B51" s="30" t="s">
        <v>555</v>
      </c>
      <c r="C51" s="19" t="s">
        <v>180</v>
      </c>
      <c r="D51" s="19" t="s">
        <v>556</v>
      </c>
      <c r="E51" s="20">
        <v>20240103</v>
      </c>
      <c r="F51" s="20">
        <v>20241231</v>
      </c>
      <c r="G51" s="30" t="s">
        <v>557</v>
      </c>
      <c r="H51" s="19" t="s">
        <v>558</v>
      </c>
      <c r="I51" s="19" t="s">
        <v>167</v>
      </c>
      <c r="J51" s="74">
        <v>8.6458</v>
      </c>
      <c r="K51" s="41"/>
      <c r="L51" s="19" t="s">
        <v>18</v>
      </c>
    </row>
    <row r="52" s="79" customFormat="1" ht="57.6" spans="1:12">
      <c r="A52" s="30">
        <v>46</v>
      </c>
      <c r="B52" s="19" t="s">
        <v>559</v>
      </c>
      <c r="C52" s="19" t="s">
        <v>180</v>
      </c>
      <c r="D52" s="19" t="s">
        <v>560</v>
      </c>
      <c r="E52" s="20">
        <v>20240103</v>
      </c>
      <c r="F52" s="20">
        <v>20241231</v>
      </c>
      <c r="G52" s="19" t="s">
        <v>561</v>
      </c>
      <c r="H52" s="19" t="s">
        <v>562</v>
      </c>
      <c r="I52" s="19" t="s">
        <v>167</v>
      </c>
      <c r="J52" s="74">
        <v>68.9825</v>
      </c>
      <c r="K52" s="41"/>
      <c r="L52" s="19" t="s">
        <v>18</v>
      </c>
    </row>
    <row r="53" s="79" customFormat="1" ht="43.2" spans="1:12">
      <c r="A53" s="30">
        <v>47</v>
      </c>
      <c r="B53" s="19" t="s">
        <v>563</v>
      </c>
      <c r="C53" s="19" t="s">
        <v>180</v>
      </c>
      <c r="D53" s="19" t="s">
        <v>191</v>
      </c>
      <c r="E53" s="20">
        <v>20240103</v>
      </c>
      <c r="F53" s="20">
        <v>20241231</v>
      </c>
      <c r="G53" s="19" t="s">
        <v>564</v>
      </c>
      <c r="H53" s="19" t="s">
        <v>565</v>
      </c>
      <c r="I53" s="19" t="s">
        <v>167</v>
      </c>
      <c r="J53" s="74">
        <v>48.1921</v>
      </c>
      <c r="K53" s="41"/>
      <c r="L53" s="19" t="s">
        <v>18</v>
      </c>
    </row>
    <row r="54" s="79" customFormat="1" ht="43.2" spans="1:12">
      <c r="A54" s="30">
        <v>48</v>
      </c>
      <c r="B54" s="19" t="s">
        <v>566</v>
      </c>
      <c r="C54" s="19" t="s">
        <v>180</v>
      </c>
      <c r="D54" s="19" t="s">
        <v>191</v>
      </c>
      <c r="E54" s="20">
        <v>20240103</v>
      </c>
      <c r="F54" s="20">
        <v>20241231</v>
      </c>
      <c r="G54" s="19" t="s">
        <v>567</v>
      </c>
      <c r="H54" s="19" t="s">
        <v>568</v>
      </c>
      <c r="I54" s="19" t="s">
        <v>167</v>
      </c>
      <c r="J54" s="74">
        <v>111.707</v>
      </c>
      <c r="K54" s="75"/>
      <c r="L54" s="19" t="s">
        <v>18</v>
      </c>
    </row>
    <row r="55" s="5" customFormat="1" ht="43.2" spans="1:12">
      <c r="A55" s="30">
        <v>49</v>
      </c>
      <c r="B55" s="19" t="s">
        <v>569</v>
      </c>
      <c r="C55" s="19" t="s">
        <v>180</v>
      </c>
      <c r="D55" s="19" t="s">
        <v>570</v>
      </c>
      <c r="E55" s="20">
        <v>20240103</v>
      </c>
      <c r="F55" s="20">
        <v>20241231</v>
      </c>
      <c r="G55" s="19" t="s">
        <v>418</v>
      </c>
      <c r="H55" s="19" t="s">
        <v>571</v>
      </c>
      <c r="I55" s="19" t="s">
        <v>167</v>
      </c>
      <c r="J55" s="74">
        <v>44.2126</v>
      </c>
      <c r="K55" s="41"/>
      <c r="L55" s="19" t="s">
        <v>18</v>
      </c>
    </row>
    <row r="56" s="79" customFormat="1" ht="43.2" spans="1:12">
      <c r="A56" s="30">
        <v>50</v>
      </c>
      <c r="B56" s="19" t="s">
        <v>572</v>
      </c>
      <c r="C56" s="19" t="s">
        <v>573</v>
      </c>
      <c r="D56" s="18" t="s">
        <v>574</v>
      </c>
      <c r="E56" s="20">
        <v>20240103</v>
      </c>
      <c r="F56" s="20">
        <v>20241231</v>
      </c>
      <c r="G56" s="19" t="s">
        <v>575</v>
      </c>
      <c r="H56" s="19" t="s">
        <v>576</v>
      </c>
      <c r="I56" s="19" t="s">
        <v>167</v>
      </c>
      <c r="J56" s="41">
        <v>11.5</v>
      </c>
      <c r="K56" s="41"/>
      <c r="L56" s="19" t="s">
        <v>338</v>
      </c>
    </row>
    <row r="57" s="79" customFormat="1" ht="43.2" spans="1:12">
      <c r="A57" s="30">
        <v>51</v>
      </c>
      <c r="B57" s="19" t="s">
        <v>577</v>
      </c>
      <c r="C57" s="19" t="s">
        <v>573</v>
      </c>
      <c r="D57" s="18" t="s">
        <v>463</v>
      </c>
      <c r="E57" s="20">
        <v>20240103</v>
      </c>
      <c r="F57" s="20">
        <v>20241231</v>
      </c>
      <c r="G57" s="19" t="s">
        <v>578</v>
      </c>
      <c r="H57" s="19" t="s">
        <v>579</v>
      </c>
      <c r="I57" s="19" t="s">
        <v>167</v>
      </c>
      <c r="J57" s="41">
        <v>4</v>
      </c>
      <c r="K57" s="41"/>
      <c r="L57" s="19" t="s">
        <v>338</v>
      </c>
    </row>
    <row r="58" s="79" customFormat="1" ht="57.6" spans="1:12">
      <c r="A58" s="30">
        <v>52</v>
      </c>
      <c r="B58" s="30" t="s">
        <v>580</v>
      </c>
      <c r="C58" s="19" t="s">
        <v>283</v>
      </c>
      <c r="D58" s="19" t="s">
        <v>96</v>
      </c>
      <c r="E58" s="99">
        <v>20240708</v>
      </c>
      <c r="F58" s="99">
        <v>20241231</v>
      </c>
      <c r="G58" s="21" t="s">
        <v>581</v>
      </c>
      <c r="H58" s="21" t="s">
        <v>582</v>
      </c>
      <c r="I58" s="19" t="s">
        <v>167</v>
      </c>
      <c r="J58" s="76">
        <v>160</v>
      </c>
      <c r="K58" s="41"/>
      <c r="L58" s="19" t="s">
        <v>18</v>
      </c>
    </row>
    <row r="59" s="79" customFormat="1" ht="57.6" spans="1:12">
      <c r="A59" s="30">
        <v>53</v>
      </c>
      <c r="B59" s="30" t="s">
        <v>583</v>
      </c>
      <c r="C59" s="19" t="s">
        <v>283</v>
      </c>
      <c r="D59" s="19" t="s">
        <v>96</v>
      </c>
      <c r="E59" s="99">
        <v>20240708</v>
      </c>
      <c r="F59" s="99">
        <v>20241231</v>
      </c>
      <c r="G59" s="21" t="s">
        <v>584</v>
      </c>
      <c r="H59" s="21" t="s">
        <v>585</v>
      </c>
      <c r="I59" s="19" t="s">
        <v>167</v>
      </c>
      <c r="J59" s="111">
        <v>59.03</v>
      </c>
      <c r="K59" s="41"/>
      <c r="L59" s="19" t="s">
        <v>18</v>
      </c>
    </row>
    <row r="60" s="79" customFormat="1" ht="43.2" spans="1:12">
      <c r="A60" s="30">
        <v>54</v>
      </c>
      <c r="B60" s="30" t="s">
        <v>586</v>
      </c>
      <c r="C60" s="19" t="s">
        <v>113</v>
      </c>
      <c r="D60" s="19" t="s">
        <v>114</v>
      </c>
      <c r="E60" s="99">
        <v>20240708</v>
      </c>
      <c r="F60" s="99">
        <v>20241231</v>
      </c>
      <c r="G60" s="19" t="s">
        <v>587</v>
      </c>
      <c r="H60" s="21" t="s">
        <v>588</v>
      </c>
      <c r="I60" s="19" t="s">
        <v>167</v>
      </c>
      <c r="J60" s="76">
        <v>50</v>
      </c>
      <c r="K60" s="41"/>
      <c r="L60" s="19" t="s">
        <v>18</v>
      </c>
    </row>
    <row r="61" s="79" customFormat="1" ht="43.2" spans="1:12">
      <c r="A61" s="30">
        <v>55</v>
      </c>
      <c r="B61" s="30" t="s">
        <v>589</v>
      </c>
      <c r="C61" s="19" t="s">
        <v>113</v>
      </c>
      <c r="D61" s="19" t="s">
        <v>114</v>
      </c>
      <c r="E61" s="99">
        <v>20240708</v>
      </c>
      <c r="F61" s="99">
        <v>20241231</v>
      </c>
      <c r="G61" s="19" t="s">
        <v>590</v>
      </c>
      <c r="H61" s="21" t="s">
        <v>588</v>
      </c>
      <c r="I61" s="19" t="s">
        <v>167</v>
      </c>
      <c r="J61" s="74">
        <v>21.905</v>
      </c>
      <c r="K61" s="41"/>
      <c r="L61" s="19" t="s">
        <v>18</v>
      </c>
    </row>
    <row r="62" s="79" customFormat="1" ht="72" spans="1:12">
      <c r="A62" s="30">
        <v>56</v>
      </c>
      <c r="B62" s="30" t="s">
        <v>591</v>
      </c>
      <c r="C62" s="19" t="s">
        <v>145</v>
      </c>
      <c r="D62" s="19" t="s">
        <v>146</v>
      </c>
      <c r="E62" s="99">
        <v>20240708</v>
      </c>
      <c r="F62" s="99">
        <v>20241231</v>
      </c>
      <c r="G62" s="21" t="s">
        <v>592</v>
      </c>
      <c r="H62" s="19" t="s">
        <v>593</v>
      </c>
      <c r="I62" s="19" t="s">
        <v>167</v>
      </c>
      <c r="J62" s="76">
        <v>36</v>
      </c>
      <c r="K62" s="41"/>
      <c r="L62" s="19" t="s">
        <v>18</v>
      </c>
    </row>
    <row r="63" s="79" customFormat="1" ht="43.2" spans="1:12">
      <c r="A63" s="30">
        <v>57</v>
      </c>
      <c r="B63" s="30" t="s">
        <v>594</v>
      </c>
      <c r="C63" s="19" t="s">
        <v>108</v>
      </c>
      <c r="D63" s="19" t="s">
        <v>109</v>
      </c>
      <c r="E63" s="99">
        <v>20240708</v>
      </c>
      <c r="F63" s="99">
        <v>20241231</v>
      </c>
      <c r="G63" s="21" t="s">
        <v>595</v>
      </c>
      <c r="H63" s="21" t="s">
        <v>596</v>
      </c>
      <c r="I63" s="19" t="s">
        <v>167</v>
      </c>
      <c r="J63" s="76">
        <v>98</v>
      </c>
      <c r="K63" s="41"/>
      <c r="L63" s="19" t="s">
        <v>18</v>
      </c>
    </row>
    <row r="64" s="79" customFormat="1" ht="57.6" spans="1:12">
      <c r="A64" s="30">
        <v>58</v>
      </c>
      <c r="B64" s="30" t="s">
        <v>597</v>
      </c>
      <c r="C64" s="19" t="s">
        <v>135</v>
      </c>
      <c r="D64" s="19" t="s">
        <v>136</v>
      </c>
      <c r="E64" s="99">
        <v>20240708</v>
      </c>
      <c r="F64" s="99">
        <v>20241231</v>
      </c>
      <c r="G64" s="21" t="s">
        <v>598</v>
      </c>
      <c r="H64" s="21" t="s">
        <v>599</v>
      </c>
      <c r="I64" s="19" t="s">
        <v>167</v>
      </c>
      <c r="J64" s="76">
        <v>105</v>
      </c>
      <c r="K64" s="41"/>
      <c r="L64" s="19" t="s">
        <v>18</v>
      </c>
    </row>
    <row r="65" s="81" customFormat="1" ht="43.2" spans="1:12">
      <c r="A65" s="30">
        <v>59</v>
      </c>
      <c r="B65" s="112" t="s">
        <v>600</v>
      </c>
      <c r="C65" s="113" t="s">
        <v>283</v>
      </c>
      <c r="D65" s="27" t="s">
        <v>224</v>
      </c>
      <c r="E65" s="114" t="s">
        <v>371</v>
      </c>
      <c r="F65" s="99">
        <v>20241231</v>
      </c>
      <c r="G65" s="112" t="s">
        <v>601</v>
      </c>
      <c r="H65" s="112" t="s">
        <v>602</v>
      </c>
      <c r="I65" s="19" t="s">
        <v>167</v>
      </c>
      <c r="J65" s="74">
        <v>20.9643</v>
      </c>
      <c r="K65" s="110"/>
      <c r="L65" s="27" t="s">
        <v>17</v>
      </c>
    </row>
    <row r="66" s="82" customFormat="1" ht="57.6" spans="1:12">
      <c r="A66" s="30">
        <v>60</v>
      </c>
      <c r="B66" s="115" t="s">
        <v>603</v>
      </c>
      <c r="C66" s="113" t="s">
        <v>283</v>
      </c>
      <c r="D66" s="114" t="s">
        <v>604</v>
      </c>
      <c r="E66" s="114" t="s">
        <v>371</v>
      </c>
      <c r="F66" s="99">
        <v>20241231</v>
      </c>
      <c r="G66" s="115" t="s">
        <v>605</v>
      </c>
      <c r="H66" s="116" t="s">
        <v>606</v>
      </c>
      <c r="I66" s="19" t="s">
        <v>167</v>
      </c>
      <c r="J66" s="41">
        <v>53</v>
      </c>
      <c r="K66" s="41"/>
      <c r="L66" s="27" t="s">
        <v>17</v>
      </c>
    </row>
    <row r="67" s="82" customFormat="1" ht="43.2" spans="1:12">
      <c r="A67" s="30">
        <v>61</v>
      </c>
      <c r="B67" s="113" t="s">
        <v>607</v>
      </c>
      <c r="C67" s="19" t="s">
        <v>180</v>
      </c>
      <c r="D67" s="114" t="s">
        <v>315</v>
      </c>
      <c r="E67" s="114" t="s">
        <v>371</v>
      </c>
      <c r="F67" s="99">
        <v>20241231</v>
      </c>
      <c r="G67" s="27" t="s">
        <v>608</v>
      </c>
      <c r="H67" s="27" t="s">
        <v>609</v>
      </c>
      <c r="I67" s="19" t="s">
        <v>167</v>
      </c>
      <c r="J67" s="74">
        <v>88.3635</v>
      </c>
      <c r="K67" s="41"/>
      <c r="L67" s="27" t="s">
        <v>17</v>
      </c>
    </row>
    <row r="68" s="82" customFormat="1" ht="43.2" spans="1:12">
      <c r="A68" s="30">
        <v>62</v>
      </c>
      <c r="B68" s="113" t="s">
        <v>610</v>
      </c>
      <c r="C68" s="113" t="s">
        <v>145</v>
      </c>
      <c r="D68" s="114" t="s">
        <v>526</v>
      </c>
      <c r="E68" s="114" t="s">
        <v>371</v>
      </c>
      <c r="F68" s="99">
        <v>20241231</v>
      </c>
      <c r="G68" s="113" t="s">
        <v>611</v>
      </c>
      <c r="H68" s="113" t="s">
        <v>612</v>
      </c>
      <c r="I68" s="19" t="s">
        <v>167</v>
      </c>
      <c r="J68" s="41">
        <v>58</v>
      </c>
      <c r="K68" s="41"/>
      <c r="L68" s="27" t="s">
        <v>17</v>
      </c>
    </row>
    <row r="69" s="82" customFormat="1" ht="43.2" spans="1:12">
      <c r="A69" s="30">
        <v>63</v>
      </c>
      <c r="B69" s="117" t="s">
        <v>613</v>
      </c>
      <c r="C69" s="113" t="s">
        <v>159</v>
      </c>
      <c r="D69" s="114" t="s">
        <v>614</v>
      </c>
      <c r="E69" s="114" t="s">
        <v>371</v>
      </c>
      <c r="F69" s="99">
        <v>20241231</v>
      </c>
      <c r="G69" s="117" t="s">
        <v>615</v>
      </c>
      <c r="H69" s="117" t="s">
        <v>616</v>
      </c>
      <c r="I69" s="19" t="s">
        <v>167</v>
      </c>
      <c r="J69" s="41">
        <v>53</v>
      </c>
      <c r="K69" s="41"/>
      <c r="L69" s="27" t="s">
        <v>17</v>
      </c>
    </row>
    <row r="70" s="82" customFormat="1" ht="86.4" spans="1:12">
      <c r="A70" s="30">
        <v>64</v>
      </c>
      <c r="B70" s="117" t="s">
        <v>617</v>
      </c>
      <c r="C70" s="113" t="s">
        <v>108</v>
      </c>
      <c r="D70" s="114" t="s">
        <v>471</v>
      </c>
      <c r="E70" s="114" t="s">
        <v>371</v>
      </c>
      <c r="F70" s="99">
        <v>20241231</v>
      </c>
      <c r="G70" s="27" t="s">
        <v>618</v>
      </c>
      <c r="H70" s="117" t="s">
        <v>619</v>
      </c>
      <c r="I70" s="19" t="s">
        <v>167</v>
      </c>
      <c r="J70" s="38">
        <v>22.6</v>
      </c>
      <c r="K70" s="41"/>
      <c r="L70" s="27" t="s">
        <v>17</v>
      </c>
    </row>
    <row r="71" s="82" customFormat="1" ht="86.4" spans="1:12">
      <c r="A71" s="30">
        <v>65</v>
      </c>
      <c r="B71" s="117" t="s">
        <v>620</v>
      </c>
      <c r="C71" s="113" t="s">
        <v>108</v>
      </c>
      <c r="D71" s="114" t="s">
        <v>621</v>
      </c>
      <c r="E71" s="114" t="s">
        <v>371</v>
      </c>
      <c r="F71" s="99">
        <v>20241231</v>
      </c>
      <c r="G71" s="27" t="s">
        <v>622</v>
      </c>
      <c r="H71" s="117" t="s">
        <v>623</v>
      </c>
      <c r="I71" s="19" t="s">
        <v>167</v>
      </c>
      <c r="J71" s="74">
        <v>27.4</v>
      </c>
      <c r="K71" s="41"/>
      <c r="L71" s="27" t="s">
        <v>17</v>
      </c>
    </row>
    <row r="72" s="82" customFormat="1" ht="43.2" spans="1:12">
      <c r="A72" s="30">
        <v>66</v>
      </c>
      <c r="B72" s="117" t="s">
        <v>624</v>
      </c>
      <c r="C72" s="113" t="s">
        <v>113</v>
      </c>
      <c r="D72" s="114" t="s">
        <v>625</v>
      </c>
      <c r="E72" s="114" t="s">
        <v>371</v>
      </c>
      <c r="F72" s="99">
        <v>20241231</v>
      </c>
      <c r="G72" s="27" t="s">
        <v>626</v>
      </c>
      <c r="H72" s="117" t="s">
        <v>627</v>
      </c>
      <c r="I72" s="19" t="s">
        <v>167</v>
      </c>
      <c r="J72" s="74">
        <v>27.6</v>
      </c>
      <c r="K72" s="41"/>
      <c r="L72" s="27" t="s">
        <v>17</v>
      </c>
    </row>
    <row r="73" s="82" customFormat="1" ht="57.6" spans="1:12">
      <c r="A73" s="30">
        <v>67</v>
      </c>
      <c r="B73" s="27" t="s">
        <v>628</v>
      </c>
      <c r="C73" s="113" t="s">
        <v>629</v>
      </c>
      <c r="D73" s="114" t="s">
        <v>234</v>
      </c>
      <c r="E73" s="114" t="s">
        <v>371</v>
      </c>
      <c r="F73" s="99">
        <v>20241231</v>
      </c>
      <c r="G73" s="27" t="s">
        <v>630</v>
      </c>
      <c r="H73" s="27" t="s">
        <v>631</v>
      </c>
      <c r="I73" s="19" t="s">
        <v>167</v>
      </c>
      <c r="J73" s="41">
        <v>15.917688</v>
      </c>
      <c r="K73" s="41"/>
      <c r="L73" s="27" t="s">
        <v>17</v>
      </c>
    </row>
    <row r="74" s="82" customFormat="1" ht="100.8" spans="1:12">
      <c r="A74" s="30">
        <v>68</v>
      </c>
      <c r="B74" s="118" t="s">
        <v>632</v>
      </c>
      <c r="C74" s="19" t="s">
        <v>180</v>
      </c>
      <c r="D74" s="114" t="s">
        <v>259</v>
      </c>
      <c r="E74" s="114" t="s">
        <v>371</v>
      </c>
      <c r="F74" s="99">
        <v>20241231</v>
      </c>
      <c r="G74" s="118" t="s">
        <v>633</v>
      </c>
      <c r="H74" s="118" t="s">
        <v>633</v>
      </c>
      <c r="I74" s="19" t="s">
        <v>167</v>
      </c>
      <c r="J74" s="41">
        <v>30.52</v>
      </c>
      <c r="K74" s="41"/>
      <c r="L74" s="19" t="s">
        <v>18</v>
      </c>
    </row>
    <row r="75" s="82" customFormat="1" ht="57.6" spans="1:12">
      <c r="A75" s="30">
        <v>69</v>
      </c>
      <c r="B75" s="27" t="s">
        <v>634</v>
      </c>
      <c r="C75" s="113" t="s">
        <v>103</v>
      </c>
      <c r="D75" s="114" t="s">
        <v>635</v>
      </c>
      <c r="E75" s="114" t="s">
        <v>371</v>
      </c>
      <c r="F75" s="99">
        <v>20241231</v>
      </c>
      <c r="G75" s="27" t="s">
        <v>636</v>
      </c>
      <c r="H75" s="27" t="s">
        <v>637</v>
      </c>
      <c r="I75" s="19" t="s">
        <v>167</v>
      </c>
      <c r="J75" s="41">
        <v>18</v>
      </c>
      <c r="K75" s="41"/>
      <c r="L75" s="19" t="s">
        <v>18</v>
      </c>
    </row>
    <row r="76" s="82" customFormat="1" ht="43.2" spans="1:12">
      <c r="A76" s="30">
        <v>70</v>
      </c>
      <c r="B76" s="27" t="s">
        <v>638</v>
      </c>
      <c r="C76" s="19" t="s">
        <v>180</v>
      </c>
      <c r="D76" s="114" t="s">
        <v>501</v>
      </c>
      <c r="E76" s="114" t="s">
        <v>371</v>
      </c>
      <c r="F76" s="99">
        <v>20241231</v>
      </c>
      <c r="G76" s="27" t="s">
        <v>639</v>
      </c>
      <c r="H76" s="27" t="s">
        <v>640</v>
      </c>
      <c r="I76" s="19" t="s">
        <v>167</v>
      </c>
      <c r="J76" s="41">
        <v>28.194743</v>
      </c>
      <c r="K76" s="41"/>
      <c r="L76" s="19" t="s">
        <v>18</v>
      </c>
    </row>
    <row r="77" s="82" customFormat="1" ht="43.2" spans="1:12">
      <c r="A77" s="30">
        <v>71</v>
      </c>
      <c r="B77" s="27" t="s">
        <v>641</v>
      </c>
      <c r="C77" s="19" t="s">
        <v>180</v>
      </c>
      <c r="D77" s="114" t="s">
        <v>642</v>
      </c>
      <c r="E77" s="114" t="s">
        <v>371</v>
      </c>
      <c r="F77" s="99">
        <v>20241231</v>
      </c>
      <c r="G77" s="27" t="s">
        <v>643</v>
      </c>
      <c r="H77" s="27" t="s">
        <v>644</v>
      </c>
      <c r="I77" s="19" t="s">
        <v>167</v>
      </c>
      <c r="J77" s="41">
        <v>22.166795</v>
      </c>
      <c r="K77" s="41"/>
      <c r="L77" s="19" t="s">
        <v>18</v>
      </c>
    </row>
    <row r="78" s="82" customFormat="1" ht="129.6" spans="1:12">
      <c r="A78" s="30">
        <v>72</v>
      </c>
      <c r="B78" s="113" t="s">
        <v>645</v>
      </c>
      <c r="C78" s="113" t="s">
        <v>140</v>
      </c>
      <c r="D78" s="114" t="s">
        <v>646</v>
      </c>
      <c r="E78" s="114" t="s">
        <v>371</v>
      </c>
      <c r="F78" s="99">
        <v>20241231</v>
      </c>
      <c r="G78" s="113" t="s">
        <v>647</v>
      </c>
      <c r="H78" s="113" t="s">
        <v>648</v>
      </c>
      <c r="I78" s="19" t="s">
        <v>167</v>
      </c>
      <c r="J78" s="41">
        <v>4</v>
      </c>
      <c r="K78" s="41"/>
      <c r="L78" s="19" t="s">
        <v>18</v>
      </c>
    </row>
    <row r="79" s="78" customFormat="1" ht="17.4" spans="1:12">
      <c r="A79" s="93" t="s">
        <v>162</v>
      </c>
      <c r="B79" s="93" t="s">
        <v>47</v>
      </c>
      <c r="C79" s="94"/>
      <c r="D79" s="94"/>
      <c r="E79" s="94"/>
      <c r="F79" s="94"/>
      <c r="G79" s="94"/>
      <c r="H79" s="94"/>
      <c r="I79" s="94"/>
      <c r="J79" s="106">
        <f>SUM(J80:J110)</f>
        <v>1842.946122</v>
      </c>
      <c r="K79" s="106"/>
      <c r="L79" s="107"/>
    </row>
    <row r="80" s="79" customFormat="1" ht="43.2" spans="1:12">
      <c r="A80" s="114" t="s">
        <v>93</v>
      </c>
      <c r="B80" s="19" t="s">
        <v>649</v>
      </c>
      <c r="C80" s="27" t="s">
        <v>113</v>
      </c>
      <c r="D80" s="19" t="s">
        <v>650</v>
      </c>
      <c r="E80" s="20">
        <v>20240103</v>
      </c>
      <c r="F80" s="20">
        <v>20241231</v>
      </c>
      <c r="G80" s="19" t="s">
        <v>651</v>
      </c>
      <c r="H80" s="119" t="s">
        <v>652</v>
      </c>
      <c r="I80" s="19" t="s">
        <v>167</v>
      </c>
      <c r="J80" s="41">
        <v>35</v>
      </c>
      <c r="K80" s="108"/>
      <c r="L80" s="109" t="s">
        <v>17</v>
      </c>
    </row>
    <row r="81" s="79" customFormat="1" ht="43.2" spans="1:12">
      <c r="A81" s="114" t="s">
        <v>101</v>
      </c>
      <c r="B81" s="96" t="s">
        <v>653</v>
      </c>
      <c r="C81" s="97" t="s">
        <v>223</v>
      </c>
      <c r="D81" s="97" t="s">
        <v>447</v>
      </c>
      <c r="E81" s="20">
        <v>20240103</v>
      </c>
      <c r="F81" s="20">
        <v>20241231</v>
      </c>
      <c r="G81" s="97" t="s">
        <v>654</v>
      </c>
      <c r="H81" s="97" t="s">
        <v>655</v>
      </c>
      <c r="I81" s="19" t="s">
        <v>167</v>
      </c>
      <c r="J81" s="74">
        <v>69.5396</v>
      </c>
      <c r="K81" s="108"/>
      <c r="L81" s="109" t="s">
        <v>17</v>
      </c>
    </row>
    <row r="82" s="79" customFormat="1" ht="57.6" spans="1:12">
      <c r="A82" s="114" t="s">
        <v>106</v>
      </c>
      <c r="B82" s="19" t="s">
        <v>656</v>
      </c>
      <c r="C82" s="97" t="s">
        <v>223</v>
      </c>
      <c r="D82" s="97" t="s">
        <v>345</v>
      </c>
      <c r="E82" s="20">
        <v>20240103</v>
      </c>
      <c r="F82" s="20">
        <v>20241231</v>
      </c>
      <c r="G82" s="97" t="s">
        <v>657</v>
      </c>
      <c r="H82" s="97" t="s">
        <v>658</v>
      </c>
      <c r="I82" s="19" t="s">
        <v>167</v>
      </c>
      <c r="J82" s="74">
        <v>39.8963</v>
      </c>
      <c r="K82" s="108"/>
      <c r="L82" s="109" t="s">
        <v>17</v>
      </c>
    </row>
    <row r="83" s="79" customFormat="1" ht="72" spans="1:12">
      <c r="A83" s="114" t="s">
        <v>111</v>
      </c>
      <c r="B83" s="96" t="s">
        <v>659</v>
      </c>
      <c r="C83" s="97" t="s">
        <v>223</v>
      </c>
      <c r="D83" s="97" t="s">
        <v>515</v>
      </c>
      <c r="E83" s="20">
        <v>20240103</v>
      </c>
      <c r="F83" s="20">
        <v>20241231</v>
      </c>
      <c r="G83" s="97" t="s">
        <v>660</v>
      </c>
      <c r="H83" s="97" t="s">
        <v>661</v>
      </c>
      <c r="I83" s="19" t="s">
        <v>167</v>
      </c>
      <c r="J83" s="74">
        <v>52.7111</v>
      </c>
      <c r="K83" s="108"/>
      <c r="L83" s="109" t="s">
        <v>17</v>
      </c>
    </row>
    <row r="84" s="79" customFormat="1" ht="43.2" spans="1:12">
      <c r="A84" s="114" t="s">
        <v>118</v>
      </c>
      <c r="B84" s="19" t="s">
        <v>662</v>
      </c>
      <c r="C84" s="19" t="s">
        <v>180</v>
      </c>
      <c r="D84" s="19" t="s">
        <v>650</v>
      </c>
      <c r="E84" s="20">
        <v>20240103</v>
      </c>
      <c r="F84" s="20">
        <v>20241231</v>
      </c>
      <c r="G84" s="19" t="s">
        <v>663</v>
      </c>
      <c r="H84" s="19" t="s">
        <v>664</v>
      </c>
      <c r="I84" s="19" t="s">
        <v>167</v>
      </c>
      <c r="J84" s="74">
        <v>31.7632</v>
      </c>
      <c r="K84" s="108"/>
      <c r="L84" s="109" t="s">
        <v>17</v>
      </c>
    </row>
    <row r="85" s="79" customFormat="1" ht="43.2" spans="1:12">
      <c r="A85" s="114" t="s">
        <v>123</v>
      </c>
      <c r="B85" s="19" t="s">
        <v>665</v>
      </c>
      <c r="C85" s="19" t="s">
        <v>180</v>
      </c>
      <c r="D85" s="19" t="s">
        <v>666</v>
      </c>
      <c r="E85" s="20">
        <v>20240103</v>
      </c>
      <c r="F85" s="20">
        <v>20241231</v>
      </c>
      <c r="G85" s="19" t="s">
        <v>667</v>
      </c>
      <c r="H85" s="19" t="s">
        <v>664</v>
      </c>
      <c r="I85" s="19" t="s">
        <v>167</v>
      </c>
      <c r="J85" s="74">
        <v>171.0186</v>
      </c>
      <c r="K85" s="108"/>
      <c r="L85" s="109" t="s">
        <v>17</v>
      </c>
    </row>
    <row r="86" s="79" customFormat="1" ht="43.2" spans="1:12">
      <c r="A86" s="114" t="s">
        <v>128</v>
      </c>
      <c r="B86" s="19" t="s">
        <v>668</v>
      </c>
      <c r="C86" s="19" t="s">
        <v>180</v>
      </c>
      <c r="D86" s="19" t="s">
        <v>493</v>
      </c>
      <c r="E86" s="20">
        <v>20240103</v>
      </c>
      <c r="F86" s="20">
        <v>20241231</v>
      </c>
      <c r="G86" s="19" t="s">
        <v>651</v>
      </c>
      <c r="H86" s="119" t="s">
        <v>652</v>
      </c>
      <c r="I86" s="19" t="s">
        <v>167</v>
      </c>
      <c r="J86" s="74">
        <v>24.1577</v>
      </c>
      <c r="K86" s="108"/>
      <c r="L86" s="109" t="s">
        <v>17</v>
      </c>
    </row>
    <row r="87" s="79" customFormat="1" ht="43.2" spans="1:12">
      <c r="A87" s="114" t="s">
        <v>133</v>
      </c>
      <c r="B87" s="19" t="s">
        <v>669</v>
      </c>
      <c r="C87" s="19" t="s">
        <v>95</v>
      </c>
      <c r="D87" s="19" t="s">
        <v>288</v>
      </c>
      <c r="E87" s="20">
        <v>20240103</v>
      </c>
      <c r="F87" s="20">
        <v>20241231</v>
      </c>
      <c r="G87" s="19" t="s">
        <v>670</v>
      </c>
      <c r="H87" s="19" t="s">
        <v>671</v>
      </c>
      <c r="I87" s="19" t="s">
        <v>167</v>
      </c>
      <c r="J87" s="19">
        <v>9</v>
      </c>
      <c r="K87" s="19"/>
      <c r="L87" s="19" t="s">
        <v>338</v>
      </c>
    </row>
    <row r="88" s="79" customFormat="1" ht="43.2" spans="1:12">
      <c r="A88" s="114" t="s">
        <v>138</v>
      </c>
      <c r="B88" s="19" t="s">
        <v>672</v>
      </c>
      <c r="C88" s="19" t="s">
        <v>95</v>
      </c>
      <c r="D88" s="19" t="s">
        <v>673</v>
      </c>
      <c r="E88" s="20">
        <v>20240103</v>
      </c>
      <c r="F88" s="20">
        <v>20241231</v>
      </c>
      <c r="G88" s="19" t="s">
        <v>674</v>
      </c>
      <c r="H88" s="19" t="s">
        <v>675</v>
      </c>
      <c r="I88" s="19" t="s">
        <v>167</v>
      </c>
      <c r="J88" s="19">
        <v>92</v>
      </c>
      <c r="K88" s="19"/>
      <c r="L88" s="19" t="s">
        <v>338</v>
      </c>
    </row>
    <row r="89" s="79" customFormat="1" ht="43.2" spans="1:12">
      <c r="A89" s="114" t="s">
        <v>143</v>
      </c>
      <c r="B89" s="19" t="s">
        <v>676</v>
      </c>
      <c r="C89" s="19" t="s">
        <v>95</v>
      </c>
      <c r="D89" s="19" t="s">
        <v>677</v>
      </c>
      <c r="E89" s="20">
        <v>20240103</v>
      </c>
      <c r="F89" s="20">
        <v>20241231</v>
      </c>
      <c r="G89" s="19" t="s">
        <v>678</v>
      </c>
      <c r="H89" s="19" t="s">
        <v>679</v>
      </c>
      <c r="I89" s="19" t="s">
        <v>167</v>
      </c>
      <c r="J89" s="19">
        <v>75</v>
      </c>
      <c r="K89" s="19"/>
      <c r="L89" s="19" t="s">
        <v>338</v>
      </c>
    </row>
    <row r="90" s="79" customFormat="1" ht="57.6" spans="1:12">
      <c r="A90" s="114" t="s">
        <v>148</v>
      </c>
      <c r="B90" s="19" t="s">
        <v>680</v>
      </c>
      <c r="C90" s="19" t="s">
        <v>95</v>
      </c>
      <c r="D90" s="19" t="s">
        <v>681</v>
      </c>
      <c r="E90" s="20">
        <v>20240103</v>
      </c>
      <c r="F90" s="20">
        <v>20241231</v>
      </c>
      <c r="G90" s="19" t="s">
        <v>682</v>
      </c>
      <c r="H90" s="19" t="s">
        <v>683</v>
      </c>
      <c r="I90" s="19" t="s">
        <v>167</v>
      </c>
      <c r="J90" s="19">
        <v>23</v>
      </c>
      <c r="K90" s="19"/>
      <c r="L90" s="19" t="s">
        <v>338</v>
      </c>
    </row>
    <row r="91" s="79" customFormat="1" ht="72" spans="1:12">
      <c r="A91" s="114" t="s">
        <v>152</v>
      </c>
      <c r="B91" s="19" t="s">
        <v>684</v>
      </c>
      <c r="C91" s="19" t="s">
        <v>95</v>
      </c>
      <c r="D91" s="19" t="s">
        <v>685</v>
      </c>
      <c r="E91" s="20">
        <v>20240103</v>
      </c>
      <c r="F91" s="20">
        <v>20241231</v>
      </c>
      <c r="G91" s="19" t="s">
        <v>686</v>
      </c>
      <c r="H91" s="19" t="s">
        <v>687</v>
      </c>
      <c r="I91" s="19" t="s">
        <v>167</v>
      </c>
      <c r="J91" s="19">
        <v>30</v>
      </c>
      <c r="K91" s="19"/>
      <c r="L91" s="19" t="s">
        <v>338</v>
      </c>
    </row>
    <row r="92" s="79" customFormat="1" ht="72" spans="1:12">
      <c r="A92" s="114" t="s">
        <v>157</v>
      </c>
      <c r="B92" s="19" t="s">
        <v>688</v>
      </c>
      <c r="C92" s="19" t="s">
        <v>95</v>
      </c>
      <c r="D92" s="18" t="s">
        <v>689</v>
      </c>
      <c r="E92" s="20">
        <v>20240103</v>
      </c>
      <c r="F92" s="20">
        <v>20241231</v>
      </c>
      <c r="G92" s="19" t="s">
        <v>686</v>
      </c>
      <c r="H92" s="19" t="s">
        <v>690</v>
      </c>
      <c r="I92" s="19" t="s">
        <v>167</v>
      </c>
      <c r="J92" s="19">
        <v>30</v>
      </c>
      <c r="K92" s="19"/>
      <c r="L92" s="19" t="s">
        <v>338</v>
      </c>
    </row>
    <row r="93" s="79" customFormat="1" ht="72" spans="1:12">
      <c r="A93" s="114" t="s">
        <v>216</v>
      </c>
      <c r="B93" s="19" t="s">
        <v>691</v>
      </c>
      <c r="C93" s="19" t="s">
        <v>95</v>
      </c>
      <c r="D93" s="18" t="s">
        <v>229</v>
      </c>
      <c r="E93" s="20">
        <v>20240103</v>
      </c>
      <c r="F93" s="20">
        <v>20241231</v>
      </c>
      <c r="G93" s="19" t="s">
        <v>692</v>
      </c>
      <c r="H93" s="19" t="s">
        <v>693</v>
      </c>
      <c r="I93" s="19" t="s">
        <v>167</v>
      </c>
      <c r="J93" s="19">
        <v>23</v>
      </c>
      <c r="K93" s="19"/>
      <c r="L93" s="19" t="s">
        <v>338</v>
      </c>
    </row>
    <row r="94" s="79" customFormat="1" ht="57.6" spans="1:12">
      <c r="A94" s="114" t="s">
        <v>221</v>
      </c>
      <c r="B94" s="19" t="s">
        <v>694</v>
      </c>
      <c r="C94" s="19" t="s">
        <v>95</v>
      </c>
      <c r="D94" s="19" t="s">
        <v>604</v>
      </c>
      <c r="E94" s="20">
        <v>20240103</v>
      </c>
      <c r="F94" s="20">
        <v>20241231</v>
      </c>
      <c r="G94" s="19" t="s">
        <v>695</v>
      </c>
      <c r="H94" s="19" t="s">
        <v>696</v>
      </c>
      <c r="I94" s="19" t="s">
        <v>167</v>
      </c>
      <c r="J94" s="19">
        <v>100</v>
      </c>
      <c r="K94" s="19"/>
      <c r="L94" s="19" t="s">
        <v>338</v>
      </c>
    </row>
    <row r="95" s="79" customFormat="1" ht="43.2" spans="1:12">
      <c r="A95" s="114" t="s">
        <v>227</v>
      </c>
      <c r="B95" s="19" t="s">
        <v>697</v>
      </c>
      <c r="C95" s="19" t="s">
        <v>95</v>
      </c>
      <c r="D95" s="19" t="s">
        <v>224</v>
      </c>
      <c r="E95" s="20">
        <v>20240103</v>
      </c>
      <c r="F95" s="20">
        <v>20241231</v>
      </c>
      <c r="G95" s="19" t="s">
        <v>698</v>
      </c>
      <c r="H95" s="19" t="s">
        <v>699</v>
      </c>
      <c r="I95" s="19" t="s">
        <v>167</v>
      </c>
      <c r="J95" s="19">
        <v>31.5</v>
      </c>
      <c r="K95" s="19"/>
      <c r="L95" s="19" t="s">
        <v>338</v>
      </c>
    </row>
    <row r="96" s="79" customFormat="1" ht="57.6" spans="1:12">
      <c r="A96" s="114" t="s">
        <v>232</v>
      </c>
      <c r="B96" s="120" t="s">
        <v>700</v>
      </c>
      <c r="C96" s="120" t="s">
        <v>145</v>
      </c>
      <c r="D96" s="120" t="s">
        <v>701</v>
      </c>
      <c r="E96" s="20">
        <v>20240103</v>
      </c>
      <c r="F96" s="20">
        <v>20241231</v>
      </c>
      <c r="G96" s="120" t="s">
        <v>702</v>
      </c>
      <c r="H96" s="120" t="s">
        <v>703</v>
      </c>
      <c r="I96" s="19" t="s">
        <v>167</v>
      </c>
      <c r="J96" s="124">
        <v>100</v>
      </c>
      <c r="K96" s="124"/>
      <c r="L96" s="19" t="s">
        <v>338</v>
      </c>
    </row>
    <row r="97" s="79" customFormat="1" ht="43.2" spans="1:12">
      <c r="A97" s="114" t="s">
        <v>237</v>
      </c>
      <c r="B97" s="19" t="s">
        <v>704</v>
      </c>
      <c r="C97" s="19" t="s">
        <v>154</v>
      </c>
      <c r="D97" s="19" t="s">
        <v>345</v>
      </c>
      <c r="E97" s="20">
        <v>20240103</v>
      </c>
      <c r="F97" s="20">
        <v>20241231</v>
      </c>
      <c r="G97" s="19" t="s">
        <v>705</v>
      </c>
      <c r="H97" s="19" t="s">
        <v>706</v>
      </c>
      <c r="I97" s="19" t="s">
        <v>167</v>
      </c>
      <c r="J97" s="19">
        <v>95</v>
      </c>
      <c r="K97" s="19"/>
      <c r="L97" s="19" t="s">
        <v>338</v>
      </c>
    </row>
    <row r="98" s="79" customFormat="1" ht="72" spans="1:12">
      <c r="A98" s="114" t="s">
        <v>242</v>
      </c>
      <c r="B98" s="30" t="s">
        <v>707</v>
      </c>
      <c r="C98" s="30" t="s">
        <v>154</v>
      </c>
      <c r="D98" s="30" t="s">
        <v>155</v>
      </c>
      <c r="E98" s="99">
        <v>20240708</v>
      </c>
      <c r="F98" s="99">
        <v>20241231</v>
      </c>
      <c r="G98" s="30" t="s">
        <v>708</v>
      </c>
      <c r="H98" s="30" t="s">
        <v>709</v>
      </c>
      <c r="I98" s="19" t="s">
        <v>167</v>
      </c>
      <c r="J98" s="41">
        <v>185</v>
      </c>
      <c r="K98" s="41"/>
      <c r="L98" s="125" t="s">
        <v>18</v>
      </c>
    </row>
    <row r="99" s="79" customFormat="1" ht="43.2" spans="1:12">
      <c r="A99" s="114" t="s">
        <v>247</v>
      </c>
      <c r="B99" s="62" t="s">
        <v>710</v>
      </c>
      <c r="C99" s="19" t="s">
        <v>159</v>
      </c>
      <c r="D99" s="121" t="s">
        <v>160</v>
      </c>
      <c r="E99" s="99">
        <v>20240708</v>
      </c>
      <c r="F99" s="99">
        <v>20241231</v>
      </c>
      <c r="G99" s="121" t="s">
        <v>711</v>
      </c>
      <c r="H99" s="121" t="s">
        <v>712</v>
      </c>
      <c r="I99" s="19" t="s">
        <v>167</v>
      </c>
      <c r="J99" s="74">
        <v>27.9191</v>
      </c>
      <c r="K99" s="41"/>
      <c r="L99" s="125" t="s">
        <v>18</v>
      </c>
    </row>
    <row r="100" s="79" customFormat="1" ht="43.2" spans="1:12">
      <c r="A100" s="114" t="s">
        <v>252</v>
      </c>
      <c r="B100" s="121" t="s">
        <v>713</v>
      </c>
      <c r="C100" s="19" t="s">
        <v>113</v>
      </c>
      <c r="D100" s="121" t="s">
        <v>114</v>
      </c>
      <c r="E100" s="99">
        <v>20240708</v>
      </c>
      <c r="F100" s="99">
        <v>20241231</v>
      </c>
      <c r="G100" s="121" t="s">
        <v>714</v>
      </c>
      <c r="H100" s="121" t="s">
        <v>715</v>
      </c>
      <c r="I100" s="19" t="s">
        <v>167</v>
      </c>
      <c r="J100" s="74">
        <v>51.9408</v>
      </c>
      <c r="K100" s="41"/>
      <c r="L100" s="125" t="s">
        <v>18</v>
      </c>
    </row>
    <row r="101" s="79" customFormat="1" ht="43.2" spans="1:12">
      <c r="A101" s="114" t="s">
        <v>257</v>
      </c>
      <c r="B101" s="121" t="s">
        <v>716</v>
      </c>
      <c r="C101" s="19" t="s">
        <v>120</v>
      </c>
      <c r="D101" s="121" t="s">
        <v>121</v>
      </c>
      <c r="E101" s="99">
        <v>20240708</v>
      </c>
      <c r="F101" s="99">
        <v>20241231</v>
      </c>
      <c r="G101" s="121" t="s">
        <v>717</v>
      </c>
      <c r="H101" s="121" t="s">
        <v>718</v>
      </c>
      <c r="I101" s="19" t="s">
        <v>167</v>
      </c>
      <c r="J101" s="126">
        <v>8</v>
      </c>
      <c r="K101" s="41"/>
      <c r="L101" s="125" t="s">
        <v>18</v>
      </c>
    </row>
    <row r="102" s="79" customFormat="1" ht="43.2" spans="1:12">
      <c r="A102" s="114" t="s">
        <v>262</v>
      </c>
      <c r="B102" s="121" t="s">
        <v>719</v>
      </c>
      <c r="C102" s="19" t="s">
        <v>145</v>
      </c>
      <c r="D102" s="121" t="s">
        <v>146</v>
      </c>
      <c r="E102" s="99">
        <v>20240708</v>
      </c>
      <c r="F102" s="99">
        <v>20241231</v>
      </c>
      <c r="G102" s="121" t="s">
        <v>720</v>
      </c>
      <c r="H102" s="121" t="s">
        <v>721</v>
      </c>
      <c r="I102" s="19" t="s">
        <v>167</v>
      </c>
      <c r="J102" s="74">
        <v>58.56</v>
      </c>
      <c r="K102" s="41"/>
      <c r="L102" s="125" t="s">
        <v>18</v>
      </c>
    </row>
    <row r="103" s="79" customFormat="1" ht="43.2" spans="1:12">
      <c r="A103" s="114" t="s">
        <v>267</v>
      </c>
      <c r="B103" s="121" t="s">
        <v>722</v>
      </c>
      <c r="C103" s="19" t="s">
        <v>113</v>
      </c>
      <c r="D103" s="121" t="s">
        <v>114</v>
      </c>
      <c r="E103" s="99">
        <v>20240708</v>
      </c>
      <c r="F103" s="99">
        <v>20241231</v>
      </c>
      <c r="G103" s="121" t="s">
        <v>723</v>
      </c>
      <c r="H103" s="121" t="s">
        <v>724</v>
      </c>
      <c r="I103" s="19" t="s">
        <v>167</v>
      </c>
      <c r="J103" s="74">
        <v>59.3713</v>
      </c>
      <c r="K103" s="41"/>
      <c r="L103" s="125" t="s">
        <v>18</v>
      </c>
    </row>
    <row r="104" s="79" customFormat="1" ht="43.2" spans="1:12">
      <c r="A104" s="114" t="s">
        <v>270</v>
      </c>
      <c r="B104" s="121" t="s">
        <v>725</v>
      </c>
      <c r="C104" s="19" t="s">
        <v>113</v>
      </c>
      <c r="D104" s="121" t="s">
        <v>114</v>
      </c>
      <c r="E104" s="99">
        <v>20240708</v>
      </c>
      <c r="F104" s="99">
        <v>20241231</v>
      </c>
      <c r="G104" s="121" t="s">
        <v>726</v>
      </c>
      <c r="H104" s="121" t="s">
        <v>727</v>
      </c>
      <c r="I104" s="19" t="s">
        <v>167</v>
      </c>
      <c r="J104" s="126">
        <v>13</v>
      </c>
      <c r="K104" s="41"/>
      <c r="L104" s="125" t="s">
        <v>18</v>
      </c>
    </row>
    <row r="105" s="79" customFormat="1" ht="72" spans="1:12">
      <c r="A105" s="114" t="s">
        <v>272</v>
      </c>
      <c r="B105" s="121" t="s">
        <v>728</v>
      </c>
      <c r="C105" s="19" t="s">
        <v>140</v>
      </c>
      <c r="D105" s="121" t="s">
        <v>141</v>
      </c>
      <c r="E105" s="99">
        <v>20240708</v>
      </c>
      <c r="F105" s="99">
        <v>20241231</v>
      </c>
      <c r="G105" s="121" t="s">
        <v>729</v>
      </c>
      <c r="H105" s="121" t="s">
        <v>730</v>
      </c>
      <c r="I105" s="19" t="s">
        <v>167</v>
      </c>
      <c r="J105" s="74">
        <v>55.8766</v>
      </c>
      <c r="K105" s="41"/>
      <c r="L105" s="125" t="s">
        <v>18</v>
      </c>
    </row>
    <row r="106" s="79" customFormat="1" ht="43.2" spans="1:12">
      <c r="A106" s="114" t="s">
        <v>275</v>
      </c>
      <c r="B106" s="30" t="s">
        <v>731</v>
      </c>
      <c r="C106" s="19" t="s">
        <v>180</v>
      </c>
      <c r="D106" s="19" t="s">
        <v>121</v>
      </c>
      <c r="E106" s="99">
        <v>20240708</v>
      </c>
      <c r="F106" s="99">
        <v>20241231</v>
      </c>
      <c r="G106" s="21" t="s">
        <v>732</v>
      </c>
      <c r="H106" s="21" t="s">
        <v>733</v>
      </c>
      <c r="I106" s="19" t="s">
        <v>167</v>
      </c>
      <c r="J106" s="74">
        <v>69.844</v>
      </c>
      <c r="K106" s="41"/>
      <c r="L106" s="125" t="s">
        <v>18</v>
      </c>
    </row>
    <row r="107" s="79" customFormat="1" ht="43.2" spans="1:12">
      <c r="A107" s="114" t="s">
        <v>279</v>
      </c>
      <c r="B107" s="30" t="s">
        <v>734</v>
      </c>
      <c r="C107" s="19" t="s">
        <v>283</v>
      </c>
      <c r="D107" s="19" t="s">
        <v>543</v>
      </c>
      <c r="E107" s="99">
        <v>20240708</v>
      </c>
      <c r="F107" s="99">
        <v>20241231</v>
      </c>
      <c r="G107" s="21" t="s">
        <v>735</v>
      </c>
      <c r="H107" s="21" t="s">
        <v>736</v>
      </c>
      <c r="I107" s="19" t="s">
        <v>167</v>
      </c>
      <c r="J107" s="74">
        <v>109.8207</v>
      </c>
      <c r="K107" s="41"/>
      <c r="L107" s="125" t="s">
        <v>18</v>
      </c>
    </row>
    <row r="108" s="79" customFormat="1" ht="57.6" spans="1:12">
      <c r="A108" s="114" t="s">
        <v>281</v>
      </c>
      <c r="B108" s="113" t="s">
        <v>737</v>
      </c>
      <c r="C108" s="113" t="s">
        <v>283</v>
      </c>
      <c r="D108" s="79" t="s">
        <v>689</v>
      </c>
      <c r="E108" s="114" t="s">
        <v>371</v>
      </c>
      <c r="F108" s="99">
        <v>20241231</v>
      </c>
      <c r="G108" s="113" t="s">
        <v>738</v>
      </c>
      <c r="H108" s="115" t="s">
        <v>739</v>
      </c>
      <c r="I108" s="19" t="s">
        <v>167</v>
      </c>
      <c r="J108" s="41">
        <v>55.095022</v>
      </c>
      <c r="K108" s="41"/>
      <c r="L108" s="127" t="s">
        <v>17</v>
      </c>
    </row>
    <row r="109" s="79" customFormat="1" ht="86.4" spans="1:12">
      <c r="A109" s="114" t="s">
        <v>286</v>
      </c>
      <c r="B109" s="117" t="s">
        <v>740</v>
      </c>
      <c r="C109" s="113" t="s">
        <v>154</v>
      </c>
      <c r="D109" s="114" t="s">
        <v>741</v>
      </c>
      <c r="E109" s="114" t="s">
        <v>371</v>
      </c>
      <c r="F109" s="99">
        <v>20241231</v>
      </c>
      <c r="G109" s="117" t="s">
        <v>742</v>
      </c>
      <c r="H109" s="117" t="s">
        <v>743</v>
      </c>
      <c r="I109" s="19" t="s">
        <v>167</v>
      </c>
      <c r="J109" s="74">
        <v>92.48</v>
      </c>
      <c r="K109" s="41"/>
      <c r="L109" s="127" t="s">
        <v>744</v>
      </c>
    </row>
    <row r="110" s="79" customFormat="1" ht="57.6" spans="1:12">
      <c r="A110" s="114" t="s">
        <v>291</v>
      </c>
      <c r="B110" s="117" t="s">
        <v>745</v>
      </c>
      <c r="C110" s="113" t="s">
        <v>283</v>
      </c>
      <c r="D110" s="114" t="s">
        <v>673</v>
      </c>
      <c r="E110" s="114" t="s">
        <v>371</v>
      </c>
      <c r="F110" s="99">
        <v>20241231</v>
      </c>
      <c r="G110" s="117" t="s">
        <v>746</v>
      </c>
      <c r="H110" s="117" t="s">
        <v>747</v>
      </c>
      <c r="I110" s="19" t="s">
        <v>167</v>
      </c>
      <c r="J110" s="74">
        <v>23.4521</v>
      </c>
      <c r="K110" s="41"/>
      <c r="L110" s="125" t="s">
        <v>18</v>
      </c>
    </row>
    <row r="111" s="83" customFormat="1" ht="34.8" spans="1:12">
      <c r="A111" s="93" t="s">
        <v>390</v>
      </c>
      <c r="B111" s="93" t="s">
        <v>52</v>
      </c>
      <c r="C111" s="93"/>
      <c r="D111" s="93"/>
      <c r="E111" s="93"/>
      <c r="F111" s="93"/>
      <c r="G111" s="93"/>
      <c r="H111" s="93"/>
      <c r="I111" s="93"/>
      <c r="J111" s="106">
        <f>SUM(J112:J112)</f>
        <v>371</v>
      </c>
      <c r="K111" s="106"/>
      <c r="L111" s="128"/>
    </row>
    <row r="112" s="5" customFormat="1" ht="115.2" spans="1:12">
      <c r="A112" s="122" t="s">
        <v>93</v>
      </c>
      <c r="B112" s="19" t="s">
        <v>748</v>
      </c>
      <c r="C112" s="19" t="s">
        <v>53</v>
      </c>
      <c r="D112" s="19" t="s">
        <v>749</v>
      </c>
      <c r="E112" s="20">
        <v>20240103</v>
      </c>
      <c r="F112" s="20">
        <v>20241231</v>
      </c>
      <c r="G112" s="19" t="s">
        <v>750</v>
      </c>
      <c r="H112" s="19" t="s">
        <v>751</v>
      </c>
      <c r="I112" s="19" t="s">
        <v>167</v>
      </c>
      <c r="J112" s="41">
        <v>371</v>
      </c>
      <c r="K112" s="108"/>
      <c r="L112" s="109" t="s">
        <v>18</v>
      </c>
    </row>
    <row r="113" spans="1:29">
      <c r="A113" s="123"/>
      <c r="L113" s="129"/>
      <c r="M113" s="130"/>
      <c r="N113" s="130"/>
      <c r="O113" s="130"/>
      <c r="P113" s="130"/>
      <c r="Q113" s="130"/>
      <c r="R113" s="130"/>
      <c r="S113" s="130"/>
      <c r="T113" s="130"/>
      <c r="U113" s="130"/>
      <c r="V113" s="130"/>
      <c r="W113" s="130"/>
      <c r="X113" s="130"/>
      <c r="Y113" s="130"/>
      <c r="Z113" s="130"/>
      <c r="AA113" s="130"/>
      <c r="AB113" s="130"/>
      <c r="AC113" s="130"/>
    </row>
    <row r="114" spans="1:29">
      <c r="A114" s="123"/>
      <c r="L114" s="129"/>
      <c r="M114" s="130"/>
      <c r="N114" s="130"/>
      <c r="O114" s="130"/>
      <c r="P114" s="130"/>
      <c r="Q114" s="130"/>
      <c r="R114" s="130"/>
      <c r="S114" s="130"/>
      <c r="T114" s="130"/>
      <c r="U114" s="130"/>
      <c r="V114" s="130"/>
      <c r="W114" s="130"/>
      <c r="X114" s="130"/>
      <c r="Y114" s="130"/>
      <c r="Z114" s="130"/>
      <c r="AA114" s="130"/>
      <c r="AB114" s="130"/>
      <c r="AC114" s="130"/>
    </row>
    <row r="115" spans="1:29">
      <c r="A115" s="123"/>
      <c r="L115" s="129"/>
      <c r="M115" s="130"/>
      <c r="N115" s="130"/>
      <c r="O115" s="130"/>
      <c r="P115" s="130"/>
      <c r="Q115" s="130"/>
      <c r="R115" s="130"/>
      <c r="S115" s="130"/>
      <c r="T115" s="130"/>
      <c r="U115" s="130"/>
      <c r="V115" s="130"/>
      <c r="W115" s="130"/>
      <c r="X115" s="130"/>
      <c r="Y115" s="130"/>
      <c r="Z115" s="130"/>
      <c r="AA115" s="130"/>
      <c r="AB115" s="130"/>
      <c r="AC115" s="130"/>
    </row>
    <row r="116" spans="1:29">
      <c r="A116" s="123"/>
      <c r="L116" s="129"/>
      <c r="M116" s="130"/>
      <c r="N116" s="130"/>
      <c r="O116" s="130"/>
      <c r="P116" s="130"/>
      <c r="Q116" s="130"/>
      <c r="R116" s="130"/>
      <c r="S116" s="130"/>
      <c r="T116" s="130"/>
      <c r="U116" s="130"/>
      <c r="V116" s="130"/>
      <c r="W116" s="130"/>
      <c r="X116" s="130"/>
      <c r="Y116" s="130"/>
      <c r="Z116" s="130"/>
      <c r="AA116" s="130"/>
      <c r="AB116" s="130"/>
      <c r="AC116" s="130"/>
    </row>
    <row r="117" spans="1:29">
      <c r="A117" s="123"/>
      <c r="L117" s="129"/>
      <c r="M117" s="130"/>
      <c r="N117" s="130"/>
      <c r="O117" s="130"/>
      <c r="P117" s="130"/>
      <c r="Q117" s="130"/>
      <c r="R117" s="130"/>
      <c r="S117" s="130"/>
      <c r="T117" s="130"/>
      <c r="U117" s="130"/>
      <c r="V117" s="130"/>
      <c r="W117" s="130"/>
      <c r="X117" s="130"/>
      <c r="Y117" s="130"/>
      <c r="Z117" s="130"/>
      <c r="AA117" s="130"/>
      <c r="AB117" s="130"/>
      <c r="AC117" s="130"/>
    </row>
    <row r="118" spans="1:29">
      <c r="A118" s="123"/>
      <c r="L118" s="129"/>
      <c r="M118" s="130"/>
      <c r="N118" s="130"/>
      <c r="O118" s="130"/>
      <c r="P118" s="130"/>
      <c r="Q118" s="130"/>
      <c r="R118" s="130"/>
      <c r="S118" s="130"/>
      <c r="T118" s="130"/>
      <c r="U118" s="130"/>
      <c r="V118" s="130"/>
      <c r="W118" s="130"/>
      <c r="X118" s="130"/>
      <c r="Y118" s="130"/>
      <c r="Z118" s="130"/>
      <c r="AA118" s="130"/>
      <c r="AB118" s="130"/>
      <c r="AC118" s="130"/>
    </row>
    <row r="119" spans="1:29">
      <c r="A119" s="123"/>
      <c r="L119" s="129"/>
      <c r="M119" s="130"/>
      <c r="N119" s="130"/>
      <c r="O119" s="130"/>
      <c r="P119" s="130"/>
      <c r="Q119" s="130"/>
      <c r="R119" s="130"/>
      <c r="S119" s="130"/>
      <c r="T119" s="130"/>
      <c r="U119" s="130"/>
      <c r="V119" s="130"/>
      <c r="W119" s="130"/>
      <c r="X119" s="130"/>
      <c r="Y119" s="130"/>
      <c r="Z119" s="130"/>
      <c r="AA119" s="130"/>
      <c r="AB119" s="130"/>
      <c r="AC119" s="130"/>
    </row>
    <row r="120" spans="1:29">
      <c r="A120" s="123"/>
      <c r="L120" s="129"/>
      <c r="M120" s="130"/>
      <c r="N120" s="130"/>
      <c r="O120" s="130"/>
      <c r="P120" s="130"/>
      <c r="Q120" s="130"/>
      <c r="R120" s="130"/>
      <c r="S120" s="130"/>
      <c r="T120" s="130"/>
      <c r="U120" s="130"/>
      <c r="V120" s="130"/>
      <c r="W120" s="130"/>
      <c r="X120" s="130"/>
      <c r="Y120" s="130"/>
      <c r="Z120" s="130"/>
      <c r="AA120" s="130"/>
      <c r="AB120" s="130"/>
      <c r="AC120" s="130"/>
    </row>
    <row r="121" spans="1:29">
      <c r="A121" s="123"/>
      <c r="L121" s="129"/>
      <c r="M121" s="130"/>
      <c r="N121" s="130"/>
      <c r="O121" s="130"/>
      <c r="P121" s="130"/>
      <c r="Q121" s="130"/>
      <c r="R121" s="130"/>
      <c r="S121" s="130"/>
      <c r="T121" s="130"/>
      <c r="U121" s="130"/>
      <c r="V121" s="130"/>
      <c r="W121" s="130"/>
      <c r="X121" s="130"/>
      <c r="Y121" s="130"/>
      <c r="Z121" s="130"/>
      <c r="AA121" s="130"/>
      <c r="AB121" s="130"/>
      <c r="AC121" s="130"/>
    </row>
    <row r="122" spans="1:29">
      <c r="A122" s="123"/>
      <c r="L122" s="129"/>
      <c r="M122" s="130"/>
      <c r="N122" s="130"/>
      <c r="O122" s="130"/>
      <c r="P122" s="130"/>
      <c r="Q122" s="130"/>
      <c r="R122" s="130"/>
      <c r="S122" s="130"/>
      <c r="T122" s="130"/>
      <c r="U122" s="130"/>
      <c r="V122" s="130"/>
      <c r="W122" s="130"/>
      <c r="X122" s="130"/>
      <c r="Y122" s="130"/>
      <c r="Z122" s="130"/>
      <c r="AA122" s="130"/>
      <c r="AB122" s="130"/>
      <c r="AC122" s="130"/>
    </row>
    <row r="123" spans="1:29">
      <c r="A123" s="123"/>
      <c r="L123" s="129"/>
      <c r="M123" s="130"/>
      <c r="N123" s="130"/>
      <c r="O123" s="130"/>
      <c r="P123" s="130"/>
      <c r="Q123" s="130"/>
      <c r="R123" s="130"/>
      <c r="S123" s="130"/>
      <c r="T123" s="130"/>
      <c r="U123" s="130"/>
      <c r="V123" s="130"/>
      <c r="W123" s="130"/>
      <c r="X123" s="130"/>
      <c r="Y123" s="130"/>
      <c r="Z123" s="130"/>
      <c r="AA123" s="130"/>
      <c r="AB123" s="130"/>
      <c r="AC123" s="130"/>
    </row>
    <row r="124" spans="1:29">
      <c r="A124" s="123"/>
      <c r="L124" s="129"/>
      <c r="M124" s="130"/>
      <c r="N124" s="130"/>
      <c r="O124" s="130"/>
      <c r="P124" s="130"/>
      <c r="Q124" s="130"/>
      <c r="R124" s="130"/>
      <c r="S124" s="130"/>
      <c r="T124" s="130"/>
      <c r="U124" s="130"/>
      <c r="V124" s="130"/>
      <c r="W124" s="130"/>
      <c r="X124" s="130"/>
      <c r="Y124" s="130"/>
      <c r="Z124" s="130"/>
      <c r="AA124" s="130"/>
      <c r="AB124" s="130"/>
      <c r="AC124" s="130"/>
    </row>
    <row r="125" spans="1:29">
      <c r="A125" s="123"/>
      <c r="L125" s="129"/>
      <c r="M125" s="130"/>
      <c r="N125" s="130"/>
      <c r="O125" s="130"/>
      <c r="P125" s="130"/>
      <c r="Q125" s="130"/>
      <c r="R125" s="130"/>
      <c r="S125" s="130"/>
      <c r="T125" s="130"/>
      <c r="U125" s="130"/>
      <c r="V125" s="130"/>
      <c r="W125" s="130"/>
      <c r="X125" s="130"/>
      <c r="Y125" s="130"/>
      <c r="Z125" s="130"/>
      <c r="AA125" s="130"/>
      <c r="AB125" s="130"/>
      <c r="AC125" s="130"/>
    </row>
    <row r="126" spans="1:29">
      <c r="A126" s="123"/>
      <c r="L126" s="129"/>
      <c r="M126" s="130"/>
      <c r="N126" s="130"/>
      <c r="O126" s="130"/>
      <c r="P126" s="130"/>
      <c r="Q126" s="130"/>
      <c r="R126" s="130"/>
      <c r="S126" s="130"/>
      <c r="T126" s="130"/>
      <c r="U126" s="130"/>
      <c r="V126" s="130"/>
      <c r="W126" s="130"/>
      <c r="X126" s="130"/>
      <c r="Y126" s="130"/>
      <c r="Z126" s="130"/>
      <c r="AA126" s="130"/>
      <c r="AB126" s="130"/>
      <c r="AC126" s="130"/>
    </row>
    <row r="127" spans="1:12">
      <c r="A127" s="123"/>
      <c r="L127" s="129"/>
    </row>
    <row r="128" spans="1:12">
      <c r="A128" s="123"/>
      <c r="L128" s="129"/>
    </row>
    <row r="129" spans="1:12">
      <c r="A129" s="123"/>
      <c r="L129" s="129"/>
    </row>
    <row r="130" spans="1:12">
      <c r="A130" s="123"/>
      <c r="L130" s="129"/>
    </row>
    <row r="131" spans="1:12">
      <c r="A131" s="123"/>
      <c r="L131" s="129"/>
    </row>
    <row r="132" spans="1:12">
      <c r="A132" s="123"/>
      <c r="L132" s="129"/>
    </row>
    <row r="133" spans="1:12">
      <c r="A133" s="123"/>
      <c r="L133" s="129"/>
    </row>
    <row r="134" spans="1:12">
      <c r="A134" s="123"/>
      <c r="L134" s="129"/>
    </row>
    <row r="135" spans="1:12">
      <c r="A135" s="123"/>
      <c r="L135" s="129"/>
    </row>
    <row r="136" spans="1:12">
      <c r="A136" s="123"/>
      <c r="L136" s="129"/>
    </row>
    <row r="137" spans="1:12">
      <c r="A137" s="123"/>
      <c r="L137" s="129"/>
    </row>
    <row r="138" spans="1:12">
      <c r="A138" s="123"/>
      <c r="L138" s="129"/>
    </row>
    <row r="139" spans="1:12">
      <c r="A139" s="123"/>
      <c r="L139" s="129"/>
    </row>
    <row r="140" spans="1:12">
      <c r="A140" s="123"/>
      <c r="L140" s="129"/>
    </row>
    <row r="141" spans="1:12">
      <c r="A141" s="123"/>
      <c r="L141" s="129"/>
    </row>
    <row r="142" spans="1:12">
      <c r="A142" s="123"/>
      <c r="L142" s="129"/>
    </row>
    <row r="143" spans="1:12">
      <c r="A143" s="123"/>
      <c r="L143" s="129"/>
    </row>
    <row r="144" spans="1:12">
      <c r="A144" s="123"/>
      <c r="L144" s="129"/>
    </row>
    <row r="145" spans="1:12">
      <c r="A145" s="123"/>
      <c r="L145" s="129"/>
    </row>
    <row r="146" spans="1:12">
      <c r="A146" s="123"/>
      <c r="L146" s="129"/>
    </row>
    <row r="147" spans="1:12">
      <c r="A147" s="123"/>
      <c r="L147" s="129"/>
    </row>
    <row r="148" spans="1:12">
      <c r="A148" s="123"/>
      <c r="L148" s="129"/>
    </row>
  </sheetData>
  <autoFilter ref="A4:L112">
    <extLst/>
  </autoFilter>
  <mergeCells count="13">
    <mergeCell ref="A1:B1"/>
    <mergeCell ref="A2:L2"/>
    <mergeCell ref="E3:F3"/>
    <mergeCell ref="A3:A4"/>
    <mergeCell ref="B3:B4"/>
    <mergeCell ref="C3:C4"/>
    <mergeCell ref="D3:D4"/>
    <mergeCell ref="G3:G4"/>
    <mergeCell ref="H3:H4"/>
    <mergeCell ref="I3:I4"/>
    <mergeCell ref="J3:J4"/>
    <mergeCell ref="K3:K4"/>
    <mergeCell ref="L3:L4"/>
  </mergeCells>
  <conditionalFormatting sqref="B14">
    <cfRule type="duplicateValues" dxfId="0" priority="19"/>
    <cfRule type="duplicateValues" dxfId="0" priority="20"/>
  </conditionalFormatting>
  <conditionalFormatting sqref="B50">
    <cfRule type="duplicateValues" dxfId="0" priority="4"/>
  </conditionalFormatting>
  <conditionalFormatting sqref="B51">
    <cfRule type="duplicateValues" dxfId="0" priority="3"/>
  </conditionalFormatting>
  <conditionalFormatting sqref="B52">
    <cfRule type="duplicateValues" dxfId="0" priority="2"/>
  </conditionalFormatting>
  <conditionalFormatting sqref="B53:B54">
    <cfRule type="duplicateValues" dxfId="0" priority="5"/>
  </conditionalFormatting>
  <conditionalFormatting sqref="B65:B78">
    <cfRule type="duplicateValues" dxfId="0" priority="1"/>
  </conditionalFormatting>
  <conditionalFormatting sqref="B79:B110 B112:B148">
    <cfRule type="duplicateValues" dxfId="1" priority="37"/>
  </conditionalFormatting>
  <pageMargins left="0.590277777777778" right="0.472222222222222" top="0.472222222222222" bottom="0.432638888888889" header="0.298611111111111" footer="0.298611111111111"/>
  <pageSetup paperSize="9" scale="75"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U26"/>
  <sheetViews>
    <sheetView workbookViewId="0">
      <pane ySplit="5" topLeftCell="A23" activePane="bottomLeft" state="frozen"/>
      <selection/>
      <selection pane="bottomLeft" activeCell="A1" sqref="A1:K26"/>
    </sheetView>
  </sheetViews>
  <sheetFormatPr defaultColWidth="9" defaultRowHeight="14.4"/>
  <cols>
    <col min="1" max="1" width="5.17592592592593" style="46" customWidth="1"/>
    <col min="2" max="2" width="21.5925925925926" style="47" customWidth="1"/>
    <col min="3" max="3" width="12.3796296296296" style="46" customWidth="1"/>
    <col min="4" max="4" width="14.1944444444444" style="46" customWidth="1"/>
    <col min="5" max="5" width="11.8796296296296" style="46" customWidth="1"/>
    <col min="6" max="6" width="11.7592592592593" style="46" customWidth="1"/>
    <col min="7" max="7" width="38.8796296296296" style="47" customWidth="1"/>
    <col min="8" max="8" width="35.25" style="47" customWidth="1"/>
    <col min="9" max="9" width="19.3796296296296" style="47" customWidth="1"/>
    <col min="10" max="10" width="13.3796296296296" style="48" customWidth="1"/>
    <col min="11" max="11" width="6.7962962962963" style="48" customWidth="1"/>
    <col min="12" max="12" width="7" style="47" hidden="1" customWidth="1"/>
    <col min="13" max="16" width="9" style="49" hidden="1" customWidth="1"/>
    <col min="17" max="16384" width="9" style="49"/>
  </cols>
  <sheetData>
    <row r="1" s="45" customFormat="1" ht="15.6" spans="1:229">
      <c r="A1" s="50" t="s">
        <v>752</v>
      </c>
      <c r="B1" s="51"/>
      <c r="C1" s="52"/>
      <c r="D1" s="52"/>
      <c r="E1" s="52"/>
      <c r="F1" s="52"/>
      <c r="G1" s="53"/>
      <c r="H1" s="53"/>
      <c r="I1" s="53"/>
      <c r="J1" s="65"/>
      <c r="K1" s="65"/>
      <c r="L1" s="53"/>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row>
    <row r="2" s="45" customFormat="1" ht="33" customHeight="1" spans="1:229">
      <c r="A2" s="54" t="s">
        <v>753</v>
      </c>
      <c r="B2" s="54"/>
      <c r="C2" s="54"/>
      <c r="D2" s="54"/>
      <c r="E2" s="54"/>
      <c r="F2" s="54"/>
      <c r="G2" s="54"/>
      <c r="H2" s="54"/>
      <c r="I2" s="54"/>
      <c r="J2" s="66"/>
      <c r="K2" s="66"/>
      <c r="L2" s="53"/>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row>
    <row r="3" s="2" customFormat="1" ht="30.9" customHeight="1" spans="1:12">
      <c r="A3" s="13" t="s">
        <v>84</v>
      </c>
      <c r="B3" s="13" t="s">
        <v>4</v>
      </c>
      <c r="C3" s="55" t="s">
        <v>85</v>
      </c>
      <c r="D3" s="55" t="s">
        <v>6</v>
      </c>
      <c r="E3" s="56" t="s">
        <v>7</v>
      </c>
      <c r="F3" s="57"/>
      <c r="G3" s="55" t="s">
        <v>86</v>
      </c>
      <c r="H3" s="55" t="s">
        <v>10</v>
      </c>
      <c r="I3" s="55" t="s">
        <v>87</v>
      </c>
      <c r="J3" s="67" t="s">
        <v>88</v>
      </c>
      <c r="K3" s="68" t="s">
        <v>13</v>
      </c>
      <c r="L3" s="68"/>
    </row>
    <row r="4" s="3" customFormat="1" ht="24" customHeight="1" spans="1:12">
      <c r="A4" s="13"/>
      <c r="B4" s="13"/>
      <c r="C4" s="58"/>
      <c r="D4" s="58"/>
      <c r="E4" s="15" t="s">
        <v>89</v>
      </c>
      <c r="F4" s="15" t="s">
        <v>90</v>
      </c>
      <c r="G4" s="58"/>
      <c r="H4" s="58"/>
      <c r="I4" s="58"/>
      <c r="J4" s="69"/>
      <c r="K4" s="70"/>
      <c r="L4" s="70"/>
    </row>
    <row r="5" s="3" customFormat="1" ht="17.4" spans="1:12">
      <c r="A5" s="55"/>
      <c r="B5" s="55" t="s">
        <v>11</v>
      </c>
      <c r="C5" s="59"/>
      <c r="D5" s="59"/>
      <c r="E5" s="60"/>
      <c r="F5" s="60"/>
      <c r="G5" s="59"/>
      <c r="H5" s="61"/>
      <c r="I5" s="61"/>
      <c r="J5" s="71">
        <f>SUM(J6:J26)</f>
        <v>937.0821</v>
      </c>
      <c r="K5" s="71"/>
      <c r="L5" s="72"/>
    </row>
    <row r="6" s="5" customFormat="1" ht="83" customHeight="1" spans="1:13">
      <c r="A6" s="19">
        <v>1</v>
      </c>
      <c r="B6" s="19" t="s">
        <v>754</v>
      </c>
      <c r="C6" s="19" t="s">
        <v>755</v>
      </c>
      <c r="D6" s="19" t="s">
        <v>402</v>
      </c>
      <c r="E6" s="19">
        <v>20240103</v>
      </c>
      <c r="F6" s="19">
        <v>20241231</v>
      </c>
      <c r="G6" s="19" t="s">
        <v>756</v>
      </c>
      <c r="H6" s="19" t="s">
        <v>757</v>
      </c>
      <c r="I6" s="19" t="s">
        <v>167</v>
      </c>
      <c r="J6" s="38">
        <v>37.5888</v>
      </c>
      <c r="K6" s="41"/>
      <c r="L6" s="73" t="s">
        <v>17</v>
      </c>
      <c r="M6" s="18"/>
    </row>
    <row r="7" s="5" customFormat="1" ht="43.2" spans="1:13">
      <c r="A7" s="19">
        <v>2</v>
      </c>
      <c r="B7" s="19" t="s">
        <v>758</v>
      </c>
      <c r="C7" s="19" t="s">
        <v>755</v>
      </c>
      <c r="D7" s="19" t="s">
        <v>759</v>
      </c>
      <c r="E7" s="19">
        <v>20240103</v>
      </c>
      <c r="F7" s="19">
        <v>20241231</v>
      </c>
      <c r="G7" s="19" t="s">
        <v>760</v>
      </c>
      <c r="H7" s="19" t="s">
        <v>761</v>
      </c>
      <c r="I7" s="19" t="s">
        <v>167</v>
      </c>
      <c r="J7" s="38">
        <v>9.4985</v>
      </c>
      <c r="K7" s="41"/>
      <c r="L7" s="73" t="s">
        <v>17</v>
      </c>
      <c r="M7" s="18"/>
    </row>
    <row r="8" s="5" customFormat="1" ht="43.2" spans="1:13">
      <c r="A8" s="19">
        <v>3</v>
      </c>
      <c r="B8" s="19" t="s">
        <v>762</v>
      </c>
      <c r="C8" s="19" t="s">
        <v>755</v>
      </c>
      <c r="D8" s="19" t="s">
        <v>480</v>
      </c>
      <c r="E8" s="19">
        <v>20240103</v>
      </c>
      <c r="F8" s="19">
        <v>20241231</v>
      </c>
      <c r="G8" s="19" t="s">
        <v>763</v>
      </c>
      <c r="H8" s="19" t="s">
        <v>764</v>
      </c>
      <c r="I8" s="19" t="s">
        <v>167</v>
      </c>
      <c r="J8" s="38">
        <v>18.8173</v>
      </c>
      <c r="K8" s="41"/>
      <c r="L8" s="73" t="s">
        <v>17</v>
      </c>
      <c r="M8" s="18"/>
    </row>
    <row r="9" s="5" customFormat="1" ht="57.6" spans="1:13">
      <c r="A9" s="19">
        <v>4</v>
      </c>
      <c r="B9" s="19" t="s">
        <v>765</v>
      </c>
      <c r="C9" s="19" t="s">
        <v>755</v>
      </c>
      <c r="D9" s="19" t="s">
        <v>766</v>
      </c>
      <c r="E9" s="19">
        <v>20240103</v>
      </c>
      <c r="F9" s="19">
        <v>20241231</v>
      </c>
      <c r="G9" s="19" t="s">
        <v>767</v>
      </c>
      <c r="H9" s="19" t="s">
        <v>768</v>
      </c>
      <c r="I9" s="19" t="s">
        <v>167</v>
      </c>
      <c r="J9" s="38">
        <v>56.7134</v>
      </c>
      <c r="K9" s="41"/>
      <c r="L9" s="73" t="s">
        <v>17</v>
      </c>
      <c r="M9" s="18"/>
    </row>
    <row r="10" s="5" customFormat="1" ht="43.2" spans="1:13">
      <c r="A10" s="19">
        <v>5</v>
      </c>
      <c r="B10" s="19" t="s">
        <v>769</v>
      </c>
      <c r="C10" s="19" t="s">
        <v>159</v>
      </c>
      <c r="D10" s="19" t="s">
        <v>176</v>
      </c>
      <c r="E10" s="19">
        <v>20240103</v>
      </c>
      <c r="F10" s="19">
        <v>20241231</v>
      </c>
      <c r="G10" s="19" t="s">
        <v>770</v>
      </c>
      <c r="H10" s="19" t="s">
        <v>771</v>
      </c>
      <c r="I10" s="19" t="s">
        <v>167</v>
      </c>
      <c r="J10" s="41">
        <v>30</v>
      </c>
      <c r="K10" s="41"/>
      <c r="L10" s="73" t="s">
        <v>17</v>
      </c>
      <c r="M10" s="18"/>
    </row>
    <row r="11" s="5" customFormat="1" ht="57.6" spans="1:13">
      <c r="A11" s="19">
        <v>6</v>
      </c>
      <c r="B11" s="19" t="s">
        <v>772</v>
      </c>
      <c r="C11" s="19" t="s">
        <v>755</v>
      </c>
      <c r="D11" s="19" t="s">
        <v>773</v>
      </c>
      <c r="E11" s="19">
        <v>20240103</v>
      </c>
      <c r="F11" s="19">
        <v>20241231</v>
      </c>
      <c r="G11" s="19" t="s">
        <v>774</v>
      </c>
      <c r="H11" s="19" t="s">
        <v>775</v>
      </c>
      <c r="I11" s="19" t="s">
        <v>167</v>
      </c>
      <c r="J11" s="38">
        <v>15.5707</v>
      </c>
      <c r="K11" s="41"/>
      <c r="L11" s="73" t="s">
        <v>17</v>
      </c>
      <c r="M11" s="18"/>
    </row>
    <row r="12" s="5" customFormat="1" ht="72" spans="1:13">
      <c r="A12" s="19">
        <v>7</v>
      </c>
      <c r="B12" s="19" t="s">
        <v>776</v>
      </c>
      <c r="C12" s="19" t="s">
        <v>755</v>
      </c>
      <c r="D12" s="19" t="s">
        <v>777</v>
      </c>
      <c r="E12" s="19">
        <v>20240103</v>
      </c>
      <c r="F12" s="19">
        <v>20241231</v>
      </c>
      <c r="G12" s="19" t="s">
        <v>778</v>
      </c>
      <c r="H12" s="19" t="s">
        <v>779</v>
      </c>
      <c r="I12" s="19" t="s">
        <v>167</v>
      </c>
      <c r="J12" s="38">
        <v>18.6933</v>
      </c>
      <c r="K12" s="41"/>
      <c r="L12" s="73" t="s">
        <v>17</v>
      </c>
      <c r="M12" s="18"/>
    </row>
    <row r="13" s="5" customFormat="1" ht="103" customHeight="1" spans="1:13">
      <c r="A13" s="19">
        <v>8</v>
      </c>
      <c r="B13" s="19" t="s">
        <v>780</v>
      </c>
      <c r="C13" s="19" t="s">
        <v>755</v>
      </c>
      <c r="D13" s="18" t="s">
        <v>421</v>
      </c>
      <c r="E13" s="19">
        <v>20240103</v>
      </c>
      <c r="F13" s="19">
        <v>20241231</v>
      </c>
      <c r="G13" s="19" t="s">
        <v>781</v>
      </c>
      <c r="H13" s="19" t="s">
        <v>782</v>
      </c>
      <c r="I13" s="19" t="s">
        <v>167</v>
      </c>
      <c r="J13" s="38">
        <v>158.1356</v>
      </c>
      <c r="K13" s="41"/>
      <c r="L13" s="73" t="s">
        <v>17</v>
      </c>
      <c r="M13" s="18"/>
    </row>
    <row r="14" s="5" customFormat="1" ht="43.2" spans="1:13">
      <c r="A14" s="19">
        <v>9</v>
      </c>
      <c r="B14" s="19" t="s">
        <v>783</v>
      </c>
      <c r="C14" s="19" t="s">
        <v>755</v>
      </c>
      <c r="D14" s="18" t="s">
        <v>493</v>
      </c>
      <c r="E14" s="19">
        <v>20240103</v>
      </c>
      <c r="F14" s="19">
        <v>20241231</v>
      </c>
      <c r="G14" s="19" t="s">
        <v>784</v>
      </c>
      <c r="H14" s="19" t="s">
        <v>785</v>
      </c>
      <c r="I14" s="19" t="s">
        <v>167</v>
      </c>
      <c r="J14" s="38">
        <v>7.1537</v>
      </c>
      <c r="K14" s="41"/>
      <c r="L14" s="73" t="s">
        <v>17</v>
      </c>
      <c r="M14" s="18"/>
    </row>
    <row r="15" s="5" customFormat="1" ht="43.2" spans="1:13">
      <c r="A15" s="19">
        <v>10</v>
      </c>
      <c r="B15" s="19" t="s">
        <v>786</v>
      </c>
      <c r="C15" s="19" t="s">
        <v>755</v>
      </c>
      <c r="D15" s="19" t="s">
        <v>650</v>
      </c>
      <c r="E15" s="19">
        <v>20240103</v>
      </c>
      <c r="F15" s="19">
        <v>20241231</v>
      </c>
      <c r="G15" s="19" t="s">
        <v>787</v>
      </c>
      <c r="H15" s="19" t="s">
        <v>788</v>
      </c>
      <c r="I15" s="19" t="s">
        <v>167</v>
      </c>
      <c r="J15" s="74">
        <v>91.47</v>
      </c>
      <c r="K15" s="41"/>
      <c r="L15" s="19" t="s">
        <v>18</v>
      </c>
      <c r="M15" s="18"/>
    </row>
    <row r="16" s="5" customFormat="1" ht="43.2" spans="1:13">
      <c r="A16" s="19">
        <v>11</v>
      </c>
      <c r="B16" s="19" t="s">
        <v>789</v>
      </c>
      <c r="C16" s="19" t="s">
        <v>159</v>
      </c>
      <c r="D16" s="19" t="s">
        <v>259</v>
      </c>
      <c r="E16" s="19">
        <v>20240103</v>
      </c>
      <c r="F16" s="19">
        <v>20241231</v>
      </c>
      <c r="G16" s="19" t="s">
        <v>790</v>
      </c>
      <c r="H16" s="19" t="s">
        <v>791</v>
      </c>
      <c r="I16" s="19" t="s">
        <v>167</v>
      </c>
      <c r="J16" s="18">
        <v>26</v>
      </c>
      <c r="K16" s="18"/>
      <c r="L16" s="19" t="s">
        <v>338</v>
      </c>
      <c r="M16" s="18"/>
    </row>
    <row r="17" s="5" customFormat="1" ht="72" spans="1:13">
      <c r="A17" s="19">
        <v>12</v>
      </c>
      <c r="B17" s="30" t="s">
        <v>792</v>
      </c>
      <c r="C17" s="19" t="s">
        <v>755</v>
      </c>
      <c r="D17" s="19" t="s">
        <v>543</v>
      </c>
      <c r="E17" s="27">
        <v>20240708</v>
      </c>
      <c r="F17" s="27">
        <v>20241231</v>
      </c>
      <c r="G17" s="21" t="s">
        <v>793</v>
      </c>
      <c r="H17" s="21" t="s">
        <v>794</v>
      </c>
      <c r="I17" s="19" t="s">
        <v>167</v>
      </c>
      <c r="J17" s="74">
        <v>124.9805</v>
      </c>
      <c r="K17" s="75"/>
      <c r="L17" s="19" t="s">
        <v>18</v>
      </c>
      <c r="M17" s="18"/>
    </row>
    <row r="18" s="5" customFormat="1" ht="43.2" spans="1:13">
      <c r="A18" s="19">
        <v>13</v>
      </c>
      <c r="B18" s="30" t="s">
        <v>795</v>
      </c>
      <c r="C18" s="19" t="s">
        <v>755</v>
      </c>
      <c r="D18" s="19" t="s">
        <v>104</v>
      </c>
      <c r="E18" s="27">
        <v>20240708</v>
      </c>
      <c r="F18" s="27">
        <v>20241231</v>
      </c>
      <c r="G18" s="21" t="s">
        <v>796</v>
      </c>
      <c r="H18" s="21" t="s">
        <v>797</v>
      </c>
      <c r="I18" s="19" t="s">
        <v>167</v>
      </c>
      <c r="J18" s="74">
        <v>11.0886</v>
      </c>
      <c r="K18" s="75"/>
      <c r="L18" s="19" t="s">
        <v>18</v>
      </c>
      <c r="M18" s="18"/>
    </row>
    <row r="19" s="5" customFormat="1" ht="86.4" spans="1:13">
      <c r="A19" s="19">
        <v>14</v>
      </c>
      <c r="B19" s="30" t="s">
        <v>798</v>
      </c>
      <c r="C19" s="19" t="s">
        <v>755</v>
      </c>
      <c r="D19" s="19" t="s">
        <v>126</v>
      </c>
      <c r="E19" s="27">
        <v>20240708</v>
      </c>
      <c r="F19" s="27">
        <v>20241231</v>
      </c>
      <c r="G19" s="21" t="s">
        <v>799</v>
      </c>
      <c r="H19" s="21" t="s">
        <v>800</v>
      </c>
      <c r="I19" s="19" t="s">
        <v>167</v>
      </c>
      <c r="J19" s="74">
        <v>6.6627</v>
      </c>
      <c r="K19" s="75"/>
      <c r="L19" s="19" t="s">
        <v>801</v>
      </c>
      <c r="M19" s="18"/>
    </row>
    <row r="20" s="5" customFormat="1" ht="43.2" spans="1:13">
      <c r="A20" s="19">
        <v>15</v>
      </c>
      <c r="B20" s="30" t="s">
        <v>802</v>
      </c>
      <c r="C20" s="19" t="s">
        <v>755</v>
      </c>
      <c r="D20" s="19" t="s">
        <v>104</v>
      </c>
      <c r="E20" s="27">
        <v>20240708</v>
      </c>
      <c r="F20" s="27">
        <v>20241231</v>
      </c>
      <c r="G20" s="21" t="s">
        <v>803</v>
      </c>
      <c r="H20" s="21" t="s">
        <v>804</v>
      </c>
      <c r="I20" s="19" t="s">
        <v>167</v>
      </c>
      <c r="J20" s="74">
        <v>9.1833</v>
      </c>
      <c r="K20" s="75"/>
      <c r="L20" s="19" t="s">
        <v>18</v>
      </c>
      <c r="M20" s="18"/>
    </row>
    <row r="21" s="5" customFormat="1" ht="43.2" spans="1:13">
      <c r="A21" s="19">
        <v>16</v>
      </c>
      <c r="B21" s="30" t="s">
        <v>805</v>
      </c>
      <c r="C21" s="19" t="s">
        <v>113</v>
      </c>
      <c r="D21" s="19" t="s">
        <v>114</v>
      </c>
      <c r="E21" s="27">
        <v>20240708</v>
      </c>
      <c r="F21" s="27">
        <v>20241231</v>
      </c>
      <c r="G21" s="21" t="s">
        <v>723</v>
      </c>
      <c r="H21" s="21" t="s">
        <v>806</v>
      </c>
      <c r="I21" s="19" t="s">
        <v>167</v>
      </c>
      <c r="J21" s="76">
        <v>37</v>
      </c>
      <c r="K21" s="75"/>
      <c r="L21" s="19" t="s">
        <v>18</v>
      </c>
      <c r="M21" s="18"/>
    </row>
    <row r="22" s="5" customFormat="1" ht="43.2" spans="1:13">
      <c r="A22" s="19">
        <v>17</v>
      </c>
      <c r="B22" s="62" t="s">
        <v>807</v>
      </c>
      <c r="C22" s="19" t="s">
        <v>283</v>
      </c>
      <c r="D22" s="19" t="s">
        <v>96</v>
      </c>
      <c r="E22" s="27">
        <v>20240708</v>
      </c>
      <c r="F22" s="27">
        <v>20241231</v>
      </c>
      <c r="G22" s="21" t="s">
        <v>808</v>
      </c>
      <c r="H22" s="21" t="s">
        <v>809</v>
      </c>
      <c r="I22" s="19" t="s">
        <v>167</v>
      </c>
      <c r="J22" s="76">
        <v>90</v>
      </c>
      <c r="K22" s="75"/>
      <c r="L22" s="19" t="s">
        <v>18</v>
      </c>
      <c r="M22" s="18"/>
    </row>
    <row r="23" s="5" customFormat="1" ht="43.2" spans="1:13">
      <c r="A23" s="19">
        <v>18</v>
      </c>
      <c r="B23" s="27" t="s">
        <v>810</v>
      </c>
      <c r="C23" s="27" t="s">
        <v>755</v>
      </c>
      <c r="D23" s="63" t="s">
        <v>701</v>
      </c>
      <c r="E23" s="63" t="s">
        <v>811</v>
      </c>
      <c r="F23" s="63" t="s">
        <v>812</v>
      </c>
      <c r="G23" s="27" t="s">
        <v>813</v>
      </c>
      <c r="H23" s="27" t="s">
        <v>814</v>
      </c>
      <c r="I23" s="19" t="s">
        <v>167</v>
      </c>
      <c r="J23" s="38">
        <v>25.5257</v>
      </c>
      <c r="K23" s="75"/>
      <c r="L23" s="19" t="s">
        <v>17</v>
      </c>
      <c r="M23" s="18"/>
    </row>
    <row r="24" s="5" customFormat="1" ht="43.2" spans="1:13">
      <c r="A24" s="19">
        <v>19</v>
      </c>
      <c r="B24" s="27" t="s">
        <v>815</v>
      </c>
      <c r="C24" s="27" t="s">
        <v>755</v>
      </c>
      <c r="D24" s="63" t="s">
        <v>816</v>
      </c>
      <c r="E24" s="64" t="s">
        <v>817</v>
      </c>
      <c r="F24" s="64" t="s">
        <v>812</v>
      </c>
      <c r="G24" s="27" t="s">
        <v>818</v>
      </c>
      <c r="H24" s="27" t="s">
        <v>819</v>
      </c>
      <c r="I24" s="19" t="s">
        <v>167</v>
      </c>
      <c r="J24" s="38">
        <v>13</v>
      </c>
      <c r="K24" s="75"/>
      <c r="L24" s="19" t="s">
        <v>17</v>
      </c>
      <c r="M24" s="18"/>
    </row>
    <row r="25" s="5" customFormat="1" ht="72" spans="1:13">
      <c r="A25" s="19">
        <v>20</v>
      </c>
      <c r="B25" s="27" t="s">
        <v>820</v>
      </c>
      <c r="C25" s="27" t="s">
        <v>755</v>
      </c>
      <c r="D25" s="27" t="s">
        <v>104</v>
      </c>
      <c r="E25" s="27">
        <v>20240708</v>
      </c>
      <c r="F25" s="27">
        <v>20241231</v>
      </c>
      <c r="G25" s="27" t="s">
        <v>821</v>
      </c>
      <c r="H25" s="27" t="s">
        <v>822</v>
      </c>
      <c r="I25" s="19" t="s">
        <v>167</v>
      </c>
      <c r="J25" s="27">
        <v>101.54</v>
      </c>
      <c r="K25" s="75"/>
      <c r="L25" s="19" t="s">
        <v>338</v>
      </c>
      <c r="M25" s="18"/>
    </row>
    <row r="26" s="5" customFormat="1" ht="72" spans="1:13">
      <c r="A26" s="19">
        <v>21</v>
      </c>
      <c r="B26" s="27" t="s">
        <v>823</v>
      </c>
      <c r="C26" s="27" t="s">
        <v>755</v>
      </c>
      <c r="D26" s="27" t="s">
        <v>104</v>
      </c>
      <c r="E26" s="27">
        <v>20240708</v>
      </c>
      <c r="F26" s="27">
        <v>20241231</v>
      </c>
      <c r="G26" s="27" t="s">
        <v>824</v>
      </c>
      <c r="H26" s="27" t="s">
        <v>825</v>
      </c>
      <c r="I26" s="19" t="s">
        <v>167</v>
      </c>
      <c r="J26" s="27">
        <v>48.46</v>
      </c>
      <c r="K26" s="75"/>
      <c r="L26" s="19" t="s">
        <v>338</v>
      </c>
      <c r="M26" s="18"/>
    </row>
  </sheetData>
  <autoFilter ref="A3:XEV26">
    <extLst/>
  </autoFilter>
  <mergeCells count="13">
    <mergeCell ref="A1:B1"/>
    <mergeCell ref="A2:J2"/>
    <mergeCell ref="E3:F3"/>
    <mergeCell ref="A3:A4"/>
    <mergeCell ref="B3:B4"/>
    <mergeCell ref="C3:C4"/>
    <mergeCell ref="D3:D4"/>
    <mergeCell ref="G3:G4"/>
    <mergeCell ref="H3:H4"/>
    <mergeCell ref="I3:I4"/>
    <mergeCell ref="J3:J4"/>
    <mergeCell ref="K3:K4"/>
    <mergeCell ref="L3:L4"/>
  </mergeCells>
  <pageMargins left="0.511805555555556" right="0" top="0.511805555555556" bottom="0.472222222222222" header="0.5" footer="0.314583333333333"/>
  <pageSetup paperSize="9" scale="75" fitToHeight="0" orientation="landscape"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workbookViewId="0">
      <pane ySplit="5" topLeftCell="A53" activePane="bottomLeft" state="frozen"/>
      <selection/>
      <selection pane="bottomLeft" activeCell="A1" sqref="A1:K53"/>
    </sheetView>
  </sheetViews>
  <sheetFormatPr defaultColWidth="9" defaultRowHeight="14.4"/>
  <cols>
    <col min="1" max="1" width="9" style="6"/>
    <col min="2" max="2" width="18.5" style="7" customWidth="1"/>
    <col min="3" max="3" width="13.5" style="7" customWidth="1"/>
    <col min="4" max="4" width="9" style="7"/>
    <col min="5" max="6" width="9.66666666666667" style="6"/>
    <col min="7" max="9" width="29.3796296296296" style="7" customWidth="1"/>
    <col min="10" max="10" width="14.5" style="8"/>
    <col min="11" max="11" width="8.75" style="8" customWidth="1"/>
    <col min="12" max="12" width="9" style="7" hidden="1" customWidth="1"/>
    <col min="13" max="16384" width="9" style="6"/>
  </cols>
  <sheetData>
    <row r="1" s="1" customFormat="1" ht="15.6" spans="1:12">
      <c r="A1" s="9" t="s">
        <v>826</v>
      </c>
      <c r="B1" s="10"/>
      <c r="C1" s="10"/>
      <c r="D1" s="10"/>
      <c r="E1" s="10"/>
      <c r="F1" s="10"/>
      <c r="G1" s="10"/>
      <c r="H1" s="10"/>
      <c r="I1" s="10"/>
      <c r="J1" s="31"/>
      <c r="K1" s="31"/>
      <c r="L1" s="10"/>
    </row>
    <row r="2" s="1" customFormat="1" ht="45" customHeight="1" spans="1:12">
      <c r="A2" s="11" t="s">
        <v>827</v>
      </c>
      <c r="B2" s="12"/>
      <c r="C2" s="12"/>
      <c r="D2" s="12"/>
      <c r="E2" s="12"/>
      <c r="F2" s="12"/>
      <c r="G2" s="12"/>
      <c r="H2" s="12"/>
      <c r="I2" s="12"/>
      <c r="J2" s="32"/>
      <c r="K2" s="32"/>
      <c r="L2" s="10"/>
    </row>
    <row r="3" s="2" customFormat="1" ht="30.9" customHeight="1" spans="1:12">
      <c r="A3" s="13" t="s">
        <v>84</v>
      </c>
      <c r="B3" s="13" t="s">
        <v>4</v>
      </c>
      <c r="C3" s="13" t="s">
        <v>85</v>
      </c>
      <c r="D3" s="13" t="s">
        <v>6</v>
      </c>
      <c r="E3" s="14" t="s">
        <v>7</v>
      </c>
      <c r="F3" s="14"/>
      <c r="G3" s="13" t="s">
        <v>86</v>
      </c>
      <c r="H3" s="13" t="s">
        <v>10</v>
      </c>
      <c r="I3" s="33" t="s">
        <v>87</v>
      </c>
      <c r="J3" s="34" t="s">
        <v>88</v>
      </c>
      <c r="K3" s="35" t="s">
        <v>13</v>
      </c>
      <c r="L3" s="35"/>
    </row>
    <row r="4" s="3" customFormat="1" ht="17.4" spans="1:12">
      <c r="A4" s="13"/>
      <c r="B4" s="13"/>
      <c r="C4" s="13"/>
      <c r="D4" s="13"/>
      <c r="E4" s="15" t="s">
        <v>89</v>
      </c>
      <c r="F4" s="15" t="s">
        <v>90</v>
      </c>
      <c r="G4" s="13"/>
      <c r="H4" s="13"/>
      <c r="I4" s="36"/>
      <c r="J4" s="34"/>
      <c r="K4" s="35"/>
      <c r="L4" s="35"/>
    </row>
    <row r="5" s="3" customFormat="1" ht="28" customHeight="1" spans="1:12">
      <c r="A5" s="13"/>
      <c r="B5" s="13" t="s">
        <v>11</v>
      </c>
      <c r="C5" s="13"/>
      <c r="D5" s="13"/>
      <c r="E5" s="15"/>
      <c r="F5" s="15"/>
      <c r="G5" s="13"/>
      <c r="H5" s="13"/>
      <c r="I5" s="13"/>
      <c r="J5" s="34">
        <f>J6+J33+J37+J40</f>
        <v>6011.8197</v>
      </c>
      <c r="K5" s="34"/>
      <c r="L5" s="35"/>
    </row>
    <row r="6" s="4" customFormat="1" ht="34.8" spans="1:12">
      <c r="A6" s="16" t="s">
        <v>91</v>
      </c>
      <c r="B6" s="17" t="s">
        <v>828</v>
      </c>
      <c r="C6" s="17"/>
      <c r="D6" s="17"/>
      <c r="E6" s="17"/>
      <c r="F6" s="17"/>
      <c r="G6" s="17"/>
      <c r="H6" s="17"/>
      <c r="I6" s="17"/>
      <c r="J6" s="37">
        <f>SUM(J7:J32)</f>
        <v>3701.6107</v>
      </c>
      <c r="K6" s="37"/>
      <c r="L6" s="16"/>
    </row>
    <row r="7" s="5" customFormat="1" ht="86.4" spans="1:12">
      <c r="A7" s="18">
        <v>1</v>
      </c>
      <c r="B7" s="19" t="s">
        <v>829</v>
      </c>
      <c r="C7" s="19" t="s">
        <v>283</v>
      </c>
      <c r="D7" s="19" t="s">
        <v>543</v>
      </c>
      <c r="E7" s="20">
        <v>20240103</v>
      </c>
      <c r="F7" s="20">
        <v>20241231</v>
      </c>
      <c r="G7" s="21" t="s">
        <v>830</v>
      </c>
      <c r="H7" s="21" t="s">
        <v>831</v>
      </c>
      <c r="I7" s="21" t="s">
        <v>832</v>
      </c>
      <c r="J7" s="38">
        <v>243.04</v>
      </c>
      <c r="K7" s="39"/>
      <c r="L7" s="19" t="s">
        <v>833</v>
      </c>
    </row>
    <row r="8" s="5" customFormat="1" ht="86.4" spans="1:12">
      <c r="A8" s="18">
        <v>2</v>
      </c>
      <c r="B8" s="19" t="s">
        <v>834</v>
      </c>
      <c r="C8" s="19" t="s">
        <v>103</v>
      </c>
      <c r="D8" s="19" t="s">
        <v>104</v>
      </c>
      <c r="E8" s="20">
        <v>20240103</v>
      </c>
      <c r="F8" s="20">
        <v>20241231</v>
      </c>
      <c r="G8" s="21" t="s">
        <v>830</v>
      </c>
      <c r="H8" s="21" t="s">
        <v>831</v>
      </c>
      <c r="I8" s="21" t="s">
        <v>832</v>
      </c>
      <c r="J8" s="38">
        <v>171.44</v>
      </c>
      <c r="K8" s="39"/>
      <c r="L8" s="19" t="s">
        <v>835</v>
      </c>
    </row>
    <row r="9" s="5" customFormat="1" ht="86.4" spans="1:12">
      <c r="A9" s="18">
        <v>3</v>
      </c>
      <c r="B9" s="19" t="s">
        <v>836</v>
      </c>
      <c r="C9" s="19" t="s">
        <v>113</v>
      </c>
      <c r="D9" s="19" t="s">
        <v>114</v>
      </c>
      <c r="E9" s="20">
        <v>20240103</v>
      </c>
      <c r="F9" s="20">
        <v>20241231</v>
      </c>
      <c r="G9" s="21" t="s">
        <v>830</v>
      </c>
      <c r="H9" s="21" t="s">
        <v>831</v>
      </c>
      <c r="I9" s="21" t="s">
        <v>832</v>
      </c>
      <c r="J9" s="38">
        <v>375.12</v>
      </c>
      <c r="K9" s="39"/>
      <c r="L9" s="19" t="s">
        <v>837</v>
      </c>
    </row>
    <row r="10" s="5" customFormat="1" ht="86.4" spans="1:12">
      <c r="A10" s="18">
        <v>4</v>
      </c>
      <c r="B10" s="19" t="s">
        <v>838</v>
      </c>
      <c r="C10" s="19" t="s">
        <v>120</v>
      </c>
      <c r="D10" s="19" t="s">
        <v>121</v>
      </c>
      <c r="E10" s="20">
        <v>20240103</v>
      </c>
      <c r="F10" s="20">
        <v>20241231</v>
      </c>
      <c r="G10" s="21" t="s">
        <v>830</v>
      </c>
      <c r="H10" s="21" t="s">
        <v>831</v>
      </c>
      <c r="I10" s="21" t="s">
        <v>832</v>
      </c>
      <c r="J10" s="38">
        <v>88.56</v>
      </c>
      <c r="K10" s="39"/>
      <c r="L10" s="19" t="s">
        <v>839</v>
      </c>
    </row>
    <row r="11" s="5" customFormat="1" ht="86.4" spans="1:12">
      <c r="A11" s="18">
        <v>5</v>
      </c>
      <c r="B11" s="19" t="s">
        <v>840</v>
      </c>
      <c r="C11" s="19" t="s">
        <v>130</v>
      </c>
      <c r="D11" s="19" t="s">
        <v>131</v>
      </c>
      <c r="E11" s="20">
        <v>20240103</v>
      </c>
      <c r="F11" s="20">
        <v>20241231</v>
      </c>
      <c r="G11" s="21" t="s">
        <v>830</v>
      </c>
      <c r="H11" s="21" t="s">
        <v>831</v>
      </c>
      <c r="I11" s="21" t="s">
        <v>832</v>
      </c>
      <c r="J11" s="38">
        <v>398</v>
      </c>
      <c r="K11" s="39"/>
      <c r="L11" s="19" t="s">
        <v>841</v>
      </c>
    </row>
    <row r="12" s="5" customFormat="1" ht="86.4" spans="1:12">
      <c r="A12" s="18">
        <v>6</v>
      </c>
      <c r="B12" s="19" t="s">
        <v>842</v>
      </c>
      <c r="C12" s="19" t="s">
        <v>140</v>
      </c>
      <c r="D12" s="19" t="s">
        <v>141</v>
      </c>
      <c r="E12" s="20">
        <v>20240103</v>
      </c>
      <c r="F12" s="20">
        <v>20241231</v>
      </c>
      <c r="G12" s="21" t="s">
        <v>830</v>
      </c>
      <c r="H12" s="21" t="s">
        <v>831</v>
      </c>
      <c r="I12" s="21" t="s">
        <v>832</v>
      </c>
      <c r="J12" s="38">
        <v>152.24</v>
      </c>
      <c r="K12" s="39"/>
      <c r="L12" s="19" t="s">
        <v>843</v>
      </c>
    </row>
    <row r="13" s="5" customFormat="1" ht="86.4" spans="1:12">
      <c r="A13" s="18">
        <v>7</v>
      </c>
      <c r="B13" s="19" t="s">
        <v>844</v>
      </c>
      <c r="C13" s="19" t="s">
        <v>135</v>
      </c>
      <c r="D13" s="19" t="s">
        <v>136</v>
      </c>
      <c r="E13" s="20">
        <v>20240103</v>
      </c>
      <c r="F13" s="20">
        <v>20241231</v>
      </c>
      <c r="G13" s="21" t="s">
        <v>830</v>
      </c>
      <c r="H13" s="21" t="s">
        <v>831</v>
      </c>
      <c r="I13" s="21" t="s">
        <v>832</v>
      </c>
      <c r="J13" s="38">
        <v>72.96</v>
      </c>
      <c r="K13" s="39"/>
      <c r="L13" s="19" t="s">
        <v>845</v>
      </c>
    </row>
    <row r="14" s="5" customFormat="1" ht="86.4" spans="1:12">
      <c r="A14" s="18">
        <v>8</v>
      </c>
      <c r="B14" s="19" t="s">
        <v>846</v>
      </c>
      <c r="C14" s="19" t="s">
        <v>154</v>
      </c>
      <c r="D14" s="19" t="s">
        <v>155</v>
      </c>
      <c r="E14" s="20">
        <v>20240103</v>
      </c>
      <c r="F14" s="20">
        <v>20241231</v>
      </c>
      <c r="G14" s="21" t="s">
        <v>830</v>
      </c>
      <c r="H14" s="21" t="s">
        <v>831</v>
      </c>
      <c r="I14" s="21" t="s">
        <v>832</v>
      </c>
      <c r="J14" s="38">
        <v>210.4</v>
      </c>
      <c r="K14" s="39"/>
      <c r="L14" s="19" t="s">
        <v>847</v>
      </c>
    </row>
    <row r="15" s="5" customFormat="1" ht="86.4" spans="1:12">
      <c r="A15" s="18">
        <v>9</v>
      </c>
      <c r="B15" s="19" t="s">
        <v>848</v>
      </c>
      <c r="C15" s="19" t="s">
        <v>108</v>
      </c>
      <c r="D15" s="19" t="s">
        <v>109</v>
      </c>
      <c r="E15" s="20">
        <v>20240103</v>
      </c>
      <c r="F15" s="20">
        <v>20241231</v>
      </c>
      <c r="G15" s="21" t="s">
        <v>830</v>
      </c>
      <c r="H15" s="21" t="s">
        <v>831</v>
      </c>
      <c r="I15" s="21" t="s">
        <v>832</v>
      </c>
      <c r="J15" s="38">
        <v>131.76</v>
      </c>
      <c r="K15" s="39"/>
      <c r="L15" s="19" t="s">
        <v>849</v>
      </c>
    </row>
    <row r="16" s="5" customFormat="1" ht="86.4" spans="1:12">
      <c r="A16" s="18">
        <v>10</v>
      </c>
      <c r="B16" s="19" t="s">
        <v>850</v>
      </c>
      <c r="C16" s="19" t="s">
        <v>159</v>
      </c>
      <c r="D16" s="19" t="s">
        <v>160</v>
      </c>
      <c r="E16" s="20">
        <v>20240103</v>
      </c>
      <c r="F16" s="20">
        <v>20241231</v>
      </c>
      <c r="G16" s="21" t="s">
        <v>830</v>
      </c>
      <c r="H16" s="21" t="s">
        <v>831</v>
      </c>
      <c r="I16" s="21" t="s">
        <v>832</v>
      </c>
      <c r="J16" s="38">
        <v>186.08</v>
      </c>
      <c r="K16" s="39"/>
      <c r="L16" s="19" t="s">
        <v>851</v>
      </c>
    </row>
    <row r="17" s="5" customFormat="1" ht="86.4" spans="1:12">
      <c r="A17" s="18">
        <v>11</v>
      </c>
      <c r="B17" s="19" t="s">
        <v>852</v>
      </c>
      <c r="C17" s="19" t="s">
        <v>195</v>
      </c>
      <c r="D17" s="19" t="s">
        <v>269</v>
      </c>
      <c r="E17" s="20">
        <v>20240103</v>
      </c>
      <c r="F17" s="20">
        <v>20241231</v>
      </c>
      <c r="G17" s="21" t="s">
        <v>830</v>
      </c>
      <c r="H17" s="21" t="s">
        <v>831</v>
      </c>
      <c r="I17" s="21" t="s">
        <v>832</v>
      </c>
      <c r="J17" s="38">
        <v>639.64</v>
      </c>
      <c r="K17" s="39"/>
      <c r="L17" s="19" t="s">
        <v>853</v>
      </c>
    </row>
    <row r="18" s="5" customFormat="1" ht="86.4" spans="1:12">
      <c r="A18" s="18">
        <v>12</v>
      </c>
      <c r="B18" s="19" t="s">
        <v>854</v>
      </c>
      <c r="C18" s="19" t="s">
        <v>145</v>
      </c>
      <c r="D18" s="19" t="s">
        <v>146</v>
      </c>
      <c r="E18" s="20">
        <v>20240103</v>
      </c>
      <c r="F18" s="20">
        <v>20241231</v>
      </c>
      <c r="G18" s="21" t="s">
        <v>830</v>
      </c>
      <c r="H18" s="21" t="s">
        <v>831</v>
      </c>
      <c r="I18" s="21" t="s">
        <v>832</v>
      </c>
      <c r="J18" s="38">
        <v>214.442</v>
      </c>
      <c r="K18" s="39"/>
      <c r="L18" s="19" t="s">
        <v>855</v>
      </c>
    </row>
    <row r="19" s="5" customFormat="1" ht="86.4" spans="1:12">
      <c r="A19" s="18">
        <v>13</v>
      </c>
      <c r="B19" s="19" t="s">
        <v>856</v>
      </c>
      <c r="C19" s="19" t="s">
        <v>125</v>
      </c>
      <c r="D19" s="19" t="s">
        <v>126</v>
      </c>
      <c r="E19" s="20">
        <v>20240103</v>
      </c>
      <c r="F19" s="20">
        <v>20241231</v>
      </c>
      <c r="G19" s="21" t="s">
        <v>830</v>
      </c>
      <c r="H19" s="21" t="s">
        <v>831</v>
      </c>
      <c r="I19" s="21" t="s">
        <v>832</v>
      </c>
      <c r="J19" s="38">
        <v>240</v>
      </c>
      <c r="K19" s="39"/>
      <c r="L19" s="19" t="s">
        <v>857</v>
      </c>
    </row>
    <row r="20" s="5" customFormat="1" ht="57.6" spans="1:12">
      <c r="A20" s="18">
        <v>14</v>
      </c>
      <c r="B20" s="19" t="s">
        <v>858</v>
      </c>
      <c r="C20" s="19" t="s">
        <v>103</v>
      </c>
      <c r="D20" s="22" t="s">
        <v>104</v>
      </c>
      <c r="E20" s="20">
        <v>20240103</v>
      </c>
      <c r="F20" s="20">
        <v>20241231</v>
      </c>
      <c r="G20" s="21" t="s">
        <v>859</v>
      </c>
      <c r="H20" s="21" t="s">
        <v>860</v>
      </c>
      <c r="I20" s="21" t="s">
        <v>861</v>
      </c>
      <c r="J20" s="40">
        <v>10.943</v>
      </c>
      <c r="K20" s="41"/>
      <c r="L20" s="19" t="s">
        <v>862</v>
      </c>
    </row>
    <row r="21" s="5" customFormat="1" ht="57.6" spans="1:12">
      <c r="A21" s="18">
        <v>15</v>
      </c>
      <c r="B21" s="19" t="s">
        <v>863</v>
      </c>
      <c r="C21" s="19" t="s">
        <v>125</v>
      </c>
      <c r="D21" s="22" t="s">
        <v>126</v>
      </c>
      <c r="E21" s="20">
        <v>20240103</v>
      </c>
      <c r="F21" s="20">
        <v>20241231</v>
      </c>
      <c r="G21" s="21" t="s">
        <v>859</v>
      </c>
      <c r="H21" s="21" t="s">
        <v>864</v>
      </c>
      <c r="I21" s="21" t="s">
        <v>861</v>
      </c>
      <c r="J21" s="38">
        <v>50.5748</v>
      </c>
      <c r="K21" s="41"/>
      <c r="L21" s="19" t="s">
        <v>865</v>
      </c>
    </row>
    <row r="22" s="5" customFormat="1" ht="57.6" spans="1:12">
      <c r="A22" s="18">
        <v>16</v>
      </c>
      <c r="B22" s="19" t="s">
        <v>866</v>
      </c>
      <c r="C22" s="19" t="s">
        <v>159</v>
      </c>
      <c r="D22" s="22" t="s">
        <v>160</v>
      </c>
      <c r="E22" s="20">
        <v>20240103</v>
      </c>
      <c r="F22" s="20">
        <v>20241231</v>
      </c>
      <c r="G22" s="21" t="s">
        <v>859</v>
      </c>
      <c r="H22" s="21" t="s">
        <v>867</v>
      </c>
      <c r="I22" s="21" t="s">
        <v>861</v>
      </c>
      <c r="J22" s="38">
        <v>56.5653</v>
      </c>
      <c r="K22" s="41"/>
      <c r="L22" s="19" t="s">
        <v>868</v>
      </c>
    </row>
    <row r="23" s="5" customFormat="1" ht="57.6" spans="1:12">
      <c r="A23" s="18">
        <v>17</v>
      </c>
      <c r="B23" s="19" t="s">
        <v>869</v>
      </c>
      <c r="C23" s="19" t="s">
        <v>113</v>
      </c>
      <c r="D23" s="22" t="s">
        <v>114</v>
      </c>
      <c r="E23" s="20">
        <v>20240103</v>
      </c>
      <c r="F23" s="20">
        <v>20241231</v>
      </c>
      <c r="G23" s="21" t="s">
        <v>859</v>
      </c>
      <c r="H23" s="21" t="s">
        <v>870</v>
      </c>
      <c r="I23" s="21" t="s">
        <v>861</v>
      </c>
      <c r="J23" s="38">
        <v>87.4026</v>
      </c>
      <c r="K23" s="41"/>
      <c r="L23" s="19" t="s">
        <v>871</v>
      </c>
    </row>
    <row r="24" s="5" customFormat="1" ht="57.6" spans="1:12">
      <c r="A24" s="18">
        <v>18</v>
      </c>
      <c r="B24" s="19" t="s">
        <v>872</v>
      </c>
      <c r="C24" s="19" t="s">
        <v>130</v>
      </c>
      <c r="D24" s="22" t="s">
        <v>131</v>
      </c>
      <c r="E24" s="20">
        <v>20240103</v>
      </c>
      <c r="F24" s="20">
        <v>20241231</v>
      </c>
      <c r="G24" s="21" t="s">
        <v>859</v>
      </c>
      <c r="H24" s="21" t="s">
        <v>873</v>
      </c>
      <c r="I24" s="21" t="s">
        <v>861</v>
      </c>
      <c r="J24" s="38">
        <v>79.5497</v>
      </c>
      <c r="K24" s="41"/>
      <c r="L24" s="19" t="s">
        <v>874</v>
      </c>
    </row>
    <row r="25" s="5" customFormat="1" ht="57.6" spans="1:12">
      <c r="A25" s="18">
        <v>19</v>
      </c>
      <c r="B25" s="19" t="s">
        <v>875</v>
      </c>
      <c r="C25" s="19" t="s">
        <v>145</v>
      </c>
      <c r="D25" s="22" t="s">
        <v>146</v>
      </c>
      <c r="E25" s="20">
        <v>20240103</v>
      </c>
      <c r="F25" s="20">
        <v>20241231</v>
      </c>
      <c r="G25" s="21" t="s">
        <v>859</v>
      </c>
      <c r="H25" s="21" t="s">
        <v>876</v>
      </c>
      <c r="I25" s="21" t="s">
        <v>861</v>
      </c>
      <c r="J25" s="38">
        <v>27.5333</v>
      </c>
      <c r="K25" s="41"/>
      <c r="L25" s="19" t="s">
        <v>877</v>
      </c>
    </row>
    <row r="26" s="5" customFormat="1" ht="57.6" spans="1:12">
      <c r="A26" s="18">
        <v>20</v>
      </c>
      <c r="B26" s="19" t="s">
        <v>878</v>
      </c>
      <c r="C26" s="19" t="s">
        <v>120</v>
      </c>
      <c r="D26" s="22" t="s">
        <v>121</v>
      </c>
      <c r="E26" s="20">
        <v>20240103</v>
      </c>
      <c r="F26" s="20">
        <v>20241231</v>
      </c>
      <c r="G26" s="21" t="s">
        <v>859</v>
      </c>
      <c r="H26" s="21" t="s">
        <v>879</v>
      </c>
      <c r="I26" s="21" t="s">
        <v>861</v>
      </c>
      <c r="J26" s="38">
        <v>8.5876</v>
      </c>
      <c r="K26" s="41"/>
      <c r="L26" s="19" t="s">
        <v>880</v>
      </c>
    </row>
    <row r="27" s="5" customFormat="1" ht="57.6" spans="1:12">
      <c r="A27" s="18">
        <v>21</v>
      </c>
      <c r="B27" s="19" t="s">
        <v>881</v>
      </c>
      <c r="C27" s="19" t="s">
        <v>140</v>
      </c>
      <c r="D27" s="22" t="s">
        <v>141</v>
      </c>
      <c r="E27" s="20">
        <v>20240103</v>
      </c>
      <c r="F27" s="20">
        <v>20241231</v>
      </c>
      <c r="G27" s="21" t="s">
        <v>859</v>
      </c>
      <c r="H27" s="21" t="s">
        <v>882</v>
      </c>
      <c r="I27" s="21" t="s">
        <v>861</v>
      </c>
      <c r="J27" s="38">
        <v>33.7151</v>
      </c>
      <c r="K27" s="41"/>
      <c r="L27" s="19" t="s">
        <v>883</v>
      </c>
    </row>
    <row r="28" s="5" customFormat="1" ht="57.6" spans="1:12">
      <c r="A28" s="18">
        <v>22</v>
      </c>
      <c r="B28" s="19" t="s">
        <v>884</v>
      </c>
      <c r="C28" s="19" t="s">
        <v>135</v>
      </c>
      <c r="D28" s="22" t="s">
        <v>136</v>
      </c>
      <c r="E28" s="20">
        <v>20240103</v>
      </c>
      <c r="F28" s="20">
        <v>20241231</v>
      </c>
      <c r="G28" s="21" t="s">
        <v>859</v>
      </c>
      <c r="H28" s="21" t="s">
        <v>879</v>
      </c>
      <c r="I28" s="21" t="s">
        <v>861</v>
      </c>
      <c r="J28" s="38">
        <v>11.4371</v>
      </c>
      <c r="K28" s="41"/>
      <c r="L28" s="19" t="s">
        <v>885</v>
      </c>
    </row>
    <row r="29" s="5" customFormat="1" ht="57.6" spans="1:12">
      <c r="A29" s="18">
        <v>23</v>
      </c>
      <c r="B29" s="19" t="s">
        <v>886</v>
      </c>
      <c r="C29" s="19" t="s">
        <v>108</v>
      </c>
      <c r="D29" s="22" t="s">
        <v>109</v>
      </c>
      <c r="E29" s="20">
        <v>20240103</v>
      </c>
      <c r="F29" s="20">
        <v>20241231</v>
      </c>
      <c r="G29" s="21" t="s">
        <v>859</v>
      </c>
      <c r="H29" s="21" t="s">
        <v>887</v>
      </c>
      <c r="I29" s="21" t="s">
        <v>861</v>
      </c>
      <c r="J29" s="38">
        <v>31.4919</v>
      </c>
      <c r="K29" s="41"/>
      <c r="L29" s="19" t="s">
        <v>888</v>
      </c>
    </row>
    <row r="30" s="5" customFormat="1" ht="57.6" spans="1:12">
      <c r="A30" s="18">
        <v>24</v>
      </c>
      <c r="B30" s="19" t="s">
        <v>889</v>
      </c>
      <c r="C30" s="19" t="s">
        <v>154</v>
      </c>
      <c r="D30" s="22" t="s">
        <v>155</v>
      </c>
      <c r="E30" s="20">
        <v>20240103</v>
      </c>
      <c r="F30" s="20">
        <v>20241231</v>
      </c>
      <c r="G30" s="21" t="s">
        <v>859</v>
      </c>
      <c r="H30" s="21" t="s">
        <v>890</v>
      </c>
      <c r="I30" s="21" t="s">
        <v>861</v>
      </c>
      <c r="J30" s="38">
        <v>48.3965</v>
      </c>
      <c r="K30" s="41"/>
      <c r="L30" s="19" t="s">
        <v>891</v>
      </c>
    </row>
    <row r="31" s="5" customFormat="1" ht="57.6" spans="1:12">
      <c r="A31" s="18">
        <v>25</v>
      </c>
      <c r="B31" s="19" t="s">
        <v>892</v>
      </c>
      <c r="C31" s="19" t="s">
        <v>283</v>
      </c>
      <c r="D31" s="22" t="s">
        <v>543</v>
      </c>
      <c r="E31" s="20">
        <v>20240103</v>
      </c>
      <c r="F31" s="20">
        <v>20241231</v>
      </c>
      <c r="G31" s="21" t="s">
        <v>859</v>
      </c>
      <c r="H31" s="21" t="s">
        <v>893</v>
      </c>
      <c r="I31" s="21" t="s">
        <v>861</v>
      </c>
      <c r="J31" s="38">
        <v>48.8365</v>
      </c>
      <c r="K31" s="41"/>
      <c r="L31" s="19" t="s">
        <v>894</v>
      </c>
    </row>
    <row r="32" s="5" customFormat="1" ht="57.6" spans="1:12">
      <c r="A32" s="18">
        <v>26</v>
      </c>
      <c r="B32" s="19" t="s">
        <v>895</v>
      </c>
      <c r="C32" s="19" t="s">
        <v>896</v>
      </c>
      <c r="D32" s="22" t="s">
        <v>195</v>
      </c>
      <c r="E32" s="20">
        <v>20240103</v>
      </c>
      <c r="F32" s="20">
        <v>20241231</v>
      </c>
      <c r="G32" s="21" t="s">
        <v>859</v>
      </c>
      <c r="H32" s="21" t="s">
        <v>897</v>
      </c>
      <c r="I32" s="21" t="s">
        <v>861</v>
      </c>
      <c r="J32" s="38">
        <v>82.8953</v>
      </c>
      <c r="K32" s="41"/>
      <c r="L32" s="19" t="s">
        <v>898</v>
      </c>
    </row>
    <row r="33" s="4" customFormat="1" ht="34.8" spans="1:12">
      <c r="A33" s="16" t="s">
        <v>162</v>
      </c>
      <c r="B33" s="17" t="s">
        <v>899</v>
      </c>
      <c r="C33" s="17"/>
      <c r="D33" s="17"/>
      <c r="E33" s="23"/>
      <c r="F33" s="23"/>
      <c r="G33" s="17"/>
      <c r="H33" s="17"/>
      <c r="I33" s="17"/>
      <c r="J33" s="37">
        <f>SUM(J34:J36)</f>
        <v>1101.544</v>
      </c>
      <c r="K33" s="37"/>
      <c r="L33" s="16"/>
    </row>
    <row r="34" s="5" customFormat="1" ht="86.4" spans="1:12">
      <c r="A34" s="18">
        <v>1</v>
      </c>
      <c r="B34" s="19" t="s">
        <v>900</v>
      </c>
      <c r="C34" s="19" t="s">
        <v>901</v>
      </c>
      <c r="D34" s="19" t="s">
        <v>377</v>
      </c>
      <c r="E34" s="20">
        <v>20240103</v>
      </c>
      <c r="F34" s="20">
        <v>20241231</v>
      </c>
      <c r="G34" s="22" t="s">
        <v>902</v>
      </c>
      <c r="H34" s="22" t="s">
        <v>903</v>
      </c>
      <c r="I34" s="42" t="s">
        <v>904</v>
      </c>
      <c r="J34" s="41">
        <v>401.27</v>
      </c>
      <c r="K34" s="41"/>
      <c r="L34" s="18" t="s">
        <v>17</v>
      </c>
    </row>
    <row r="35" s="5" customFormat="1" ht="86.4" spans="1:12">
      <c r="A35" s="18">
        <v>2</v>
      </c>
      <c r="B35" s="19" t="s">
        <v>900</v>
      </c>
      <c r="C35" s="19" t="s">
        <v>154</v>
      </c>
      <c r="D35" s="19" t="s">
        <v>377</v>
      </c>
      <c r="E35" s="20">
        <v>20240103</v>
      </c>
      <c r="F35" s="20">
        <v>20241231</v>
      </c>
      <c r="G35" s="22" t="s">
        <v>902</v>
      </c>
      <c r="H35" s="22" t="s">
        <v>903</v>
      </c>
      <c r="I35" s="42" t="s">
        <v>904</v>
      </c>
      <c r="J35" s="41">
        <v>0.274</v>
      </c>
      <c r="K35" s="41"/>
      <c r="L35" s="18" t="s">
        <v>17</v>
      </c>
    </row>
    <row r="36" s="5" customFormat="1" ht="86.4" spans="1:12">
      <c r="A36" s="18">
        <v>3</v>
      </c>
      <c r="B36" s="19" t="s">
        <v>905</v>
      </c>
      <c r="C36" s="19" t="s">
        <v>901</v>
      </c>
      <c r="D36" s="19" t="s">
        <v>377</v>
      </c>
      <c r="E36" s="20">
        <v>20240103</v>
      </c>
      <c r="F36" s="20">
        <v>20241231</v>
      </c>
      <c r="G36" s="22" t="s">
        <v>902</v>
      </c>
      <c r="H36" s="22" t="s">
        <v>903</v>
      </c>
      <c r="I36" s="42" t="s">
        <v>904</v>
      </c>
      <c r="J36" s="43">
        <v>700</v>
      </c>
      <c r="K36" s="43"/>
      <c r="L36" s="18" t="s">
        <v>17</v>
      </c>
    </row>
    <row r="37" s="4" customFormat="1" ht="17.4" spans="1:12">
      <c r="A37" s="16" t="s">
        <v>390</v>
      </c>
      <c r="B37" s="17" t="s">
        <v>74</v>
      </c>
      <c r="C37" s="17"/>
      <c r="D37" s="17"/>
      <c r="E37" s="24"/>
      <c r="F37" s="25"/>
      <c r="G37" s="17"/>
      <c r="H37" s="17"/>
      <c r="I37" s="17"/>
      <c r="J37" s="37">
        <f>J38+J39</f>
        <v>137.125</v>
      </c>
      <c r="K37" s="37"/>
      <c r="L37" s="16"/>
    </row>
    <row r="38" s="5" customFormat="1" ht="51" customHeight="1" spans="1:12">
      <c r="A38" s="18">
        <v>1</v>
      </c>
      <c r="B38" s="19" t="s">
        <v>906</v>
      </c>
      <c r="C38" s="19" t="s">
        <v>901</v>
      </c>
      <c r="D38" s="19" t="s">
        <v>377</v>
      </c>
      <c r="E38" s="20">
        <v>20240103</v>
      </c>
      <c r="F38" s="20">
        <v>20241231</v>
      </c>
      <c r="G38" s="26" t="s">
        <v>75</v>
      </c>
      <c r="H38" s="19" t="s">
        <v>77</v>
      </c>
      <c r="I38" s="19" t="s">
        <v>907</v>
      </c>
      <c r="J38" s="41">
        <v>92.429908</v>
      </c>
      <c r="K38" s="41"/>
      <c r="L38" s="18" t="s">
        <v>18</v>
      </c>
    </row>
    <row r="39" s="5" customFormat="1" ht="51" customHeight="1" spans="1:12">
      <c r="A39" s="18">
        <v>2</v>
      </c>
      <c r="B39" s="27" t="s">
        <v>908</v>
      </c>
      <c r="C39" s="19" t="s">
        <v>901</v>
      </c>
      <c r="D39" s="19" t="s">
        <v>377</v>
      </c>
      <c r="E39" s="20">
        <v>20240103</v>
      </c>
      <c r="F39" s="20">
        <v>20241231</v>
      </c>
      <c r="G39" s="26" t="s">
        <v>75</v>
      </c>
      <c r="H39" s="19" t="s">
        <v>77</v>
      </c>
      <c r="I39" s="19" t="s">
        <v>907</v>
      </c>
      <c r="J39" s="44">
        <v>44.695092</v>
      </c>
      <c r="K39" s="41"/>
      <c r="L39" s="18" t="s">
        <v>18</v>
      </c>
    </row>
    <row r="40" s="4" customFormat="1" ht="17.4" spans="1:12">
      <c r="A40" s="16" t="s">
        <v>390</v>
      </c>
      <c r="B40" s="17" t="s">
        <v>909</v>
      </c>
      <c r="C40" s="17"/>
      <c r="D40" s="17"/>
      <c r="E40" s="24"/>
      <c r="F40" s="25"/>
      <c r="G40" s="17"/>
      <c r="H40" s="17"/>
      <c r="I40" s="17"/>
      <c r="J40" s="37">
        <f>SUM(J41:J53)</f>
        <v>1071.54</v>
      </c>
      <c r="K40" s="37"/>
      <c r="L40" s="16"/>
    </row>
    <row r="41" s="5" customFormat="1" ht="72" spans="1:12">
      <c r="A41" s="18">
        <v>1</v>
      </c>
      <c r="B41" s="28" t="s">
        <v>910</v>
      </c>
      <c r="C41" s="19" t="s">
        <v>103</v>
      </c>
      <c r="D41" s="19" t="s">
        <v>104</v>
      </c>
      <c r="E41" s="20">
        <v>20240103</v>
      </c>
      <c r="F41" s="20">
        <v>20241231</v>
      </c>
      <c r="G41" s="21" t="s">
        <v>80</v>
      </c>
      <c r="H41" s="21" t="s">
        <v>911</v>
      </c>
      <c r="I41" s="21" t="s">
        <v>912</v>
      </c>
      <c r="J41" s="38">
        <v>36.55</v>
      </c>
      <c r="K41" s="39"/>
      <c r="L41" s="19" t="s">
        <v>913</v>
      </c>
    </row>
    <row r="42" s="5" customFormat="1" ht="72" spans="1:12">
      <c r="A42" s="18">
        <v>2</v>
      </c>
      <c r="B42" s="29" t="s">
        <v>914</v>
      </c>
      <c r="C42" s="19" t="s">
        <v>120</v>
      </c>
      <c r="D42" s="19" t="s">
        <v>121</v>
      </c>
      <c r="E42" s="20">
        <v>20240103</v>
      </c>
      <c r="F42" s="20">
        <v>20241231</v>
      </c>
      <c r="G42" s="21" t="s">
        <v>80</v>
      </c>
      <c r="H42" s="21" t="s">
        <v>915</v>
      </c>
      <c r="I42" s="21" t="s">
        <v>912</v>
      </c>
      <c r="J42" s="38">
        <v>12.6</v>
      </c>
      <c r="K42" s="39"/>
      <c r="L42" s="19" t="s">
        <v>916</v>
      </c>
    </row>
    <row r="43" s="5" customFormat="1" ht="72" spans="1:12">
      <c r="A43" s="18">
        <v>3</v>
      </c>
      <c r="B43" s="28" t="s">
        <v>917</v>
      </c>
      <c r="C43" s="19" t="s">
        <v>125</v>
      </c>
      <c r="D43" s="19" t="s">
        <v>126</v>
      </c>
      <c r="E43" s="20">
        <v>20240103</v>
      </c>
      <c r="F43" s="20">
        <v>20241231</v>
      </c>
      <c r="G43" s="21" t="s">
        <v>80</v>
      </c>
      <c r="H43" s="21" t="s">
        <v>918</v>
      </c>
      <c r="I43" s="21" t="s">
        <v>912</v>
      </c>
      <c r="J43" s="38">
        <v>52.71</v>
      </c>
      <c r="K43" s="39"/>
      <c r="L43" s="19" t="s">
        <v>919</v>
      </c>
    </row>
    <row r="44" s="5" customFormat="1" ht="86.4" spans="1:12">
      <c r="A44" s="18">
        <v>4</v>
      </c>
      <c r="B44" s="30" t="s">
        <v>920</v>
      </c>
      <c r="C44" s="19" t="s">
        <v>159</v>
      </c>
      <c r="D44" s="19" t="s">
        <v>160</v>
      </c>
      <c r="E44" s="20">
        <v>20240103</v>
      </c>
      <c r="F44" s="20">
        <v>20241231</v>
      </c>
      <c r="G44" s="19" t="s">
        <v>921</v>
      </c>
      <c r="H44" s="21" t="s">
        <v>922</v>
      </c>
      <c r="I44" s="21" t="s">
        <v>912</v>
      </c>
      <c r="J44" s="38">
        <v>86.31</v>
      </c>
      <c r="K44" s="39"/>
      <c r="L44" s="19" t="s">
        <v>923</v>
      </c>
    </row>
    <row r="45" s="5" customFormat="1" ht="72" spans="1:12">
      <c r="A45" s="18">
        <v>5</v>
      </c>
      <c r="B45" s="30" t="s">
        <v>924</v>
      </c>
      <c r="C45" s="19" t="s">
        <v>113</v>
      </c>
      <c r="D45" s="19" t="s">
        <v>114</v>
      </c>
      <c r="E45" s="20">
        <v>20240103</v>
      </c>
      <c r="F45" s="20">
        <v>20241231</v>
      </c>
      <c r="G45" s="21" t="s">
        <v>80</v>
      </c>
      <c r="H45" s="21" t="s">
        <v>925</v>
      </c>
      <c r="I45" s="21" t="s">
        <v>912</v>
      </c>
      <c r="J45" s="38">
        <v>113.73</v>
      </c>
      <c r="K45" s="39"/>
      <c r="L45" s="19" t="s">
        <v>926</v>
      </c>
    </row>
    <row r="46" s="5" customFormat="1" ht="72" spans="1:12">
      <c r="A46" s="18">
        <v>6</v>
      </c>
      <c r="B46" s="30" t="s">
        <v>927</v>
      </c>
      <c r="C46" s="19" t="s">
        <v>140</v>
      </c>
      <c r="D46" s="19" t="s">
        <v>141</v>
      </c>
      <c r="E46" s="20">
        <v>20240103</v>
      </c>
      <c r="F46" s="20">
        <v>20241231</v>
      </c>
      <c r="G46" s="21" t="s">
        <v>80</v>
      </c>
      <c r="H46" s="21" t="s">
        <v>928</v>
      </c>
      <c r="I46" s="21" t="s">
        <v>929</v>
      </c>
      <c r="J46" s="38">
        <v>39.42</v>
      </c>
      <c r="K46" s="39"/>
      <c r="L46" s="19" t="s">
        <v>930</v>
      </c>
    </row>
    <row r="47" s="5" customFormat="1" ht="72" spans="1:12">
      <c r="A47" s="18">
        <v>7</v>
      </c>
      <c r="B47" s="30" t="s">
        <v>931</v>
      </c>
      <c r="C47" s="19" t="s">
        <v>135</v>
      </c>
      <c r="D47" s="19" t="s">
        <v>136</v>
      </c>
      <c r="E47" s="20">
        <v>20240103</v>
      </c>
      <c r="F47" s="20">
        <v>20241231</v>
      </c>
      <c r="G47" s="21" t="s">
        <v>80</v>
      </c>
      <c r="H47" s="19" t="s">
        <v>932</v>
      </c>
      <c r="I47" s="21" t="s">
        <v>912</v>
      </c>
      <c r="J47" s="38">
        <v>28.98</v>
      </c>
      <c r="K47" s="39"/>
      <c r="L47" s="19" t="s">
        <v>933</v>
      </c>
    </row>
    <row r="48" s="5" customFormat="1" ht="72" spans="1:12">
      <c r="A48" s="18">
        <v>8</v>
      </c>
      <c r="B48" s="30" t="s">
        <v>934</v>
      </c>
      <c r="C48" s="19" t="s">
        <v>108</v>
      </c>
      <c r="D48" s="19" t="s">
        <v>109</v>
      </c>
      <c r="E48" s="20">
        <v>20240103</v>
      </c>
      <c r="F48" s="20">
        <v>20241231</v>
      </c>
      <c r="G48" s="21" t="s">
        <v>80</v>
      </c>
      <c r="H48" s="21" t="s">
        <v>935</v>
      </c>
      <c r="I48" s="21" t="s">
        <v>912</v>
      </c>
      <c r="J48" s="38">
        <v>34.62</v>
      </c>
      <c r="K48" s="39"/>
      <c r="L48" s="19" t="s">
        <v>936</v>
      </c>
    </row>
    <row r="49" s="5" customFormat="1" ht="72" spans="1:12">
      <c r="A49" s="18">
        <v>9</v>
      </c>
      <c r="B49" s="30" t="s">
        <v>937</v>
      </c>
      <c r="C49" s="19" t="s">
        <v>145</v>
      </c>
      <c r="D49" s="19" t="s">
        <v>146</v>
      </c>
      <c r="E49" s="20">
        <v>20240103</v>
      </c>
      <c r="F49" s="20">
        <v>20241231</v>
      </c>
      <c r="G49" s="21" t="s">
        <v>80</v>
      </c>
      <c r="H49" s="19" t="s">
        <v>938</v>
      </c>
      <c r="I49" s="21" t="s">
        <v>912</v>
      </c>
      <c r="J49" s="38">
        <v>54.99</v>
      </c>
      <c r="K49" s="39"/>
      <c r="L49" s="19" t="s">
        <v>939</v>
      </c>
    </row>
    <row r="50" s="5" customFormat="1" ht="72" spans="1:12">
      <c r="A50" s="18">
        <v>10</v>
      </c>
      <c r="B50" s="30" t="s">
        <v>940</v>
      </c>
      <c r="C50" s="19" t="s">
        <v>154</v>
      </c>
      <c r="D50" s="19" t="s">
        <v>155</v>
      </c>
      <c r="E50" s="20">
        <v>20240103</v>
      </c>
      <c r="F50" s="20">
        <v>20241231</v>
      </c>
      <c r="G50" s="21" t="s">
        <v>80</v>
      </c>
      <c r="H50" s="21" t="s">
        <v>941</v>
      </c>
      <c r="I50" s="21" t="s">
        <v>912</v>
      </c>
      <c r="J50" s="38">
        <v>67.59</v>
      </c>
      <c r="K50" s="39"/>
      <c r="L50" s="19" t="s">
        <v>942</v>
      </c>
    </row>
    <row r="51" s="5" customFormat="1" ht="144" spans="1:12">
      <c r="A51" s="18">
        <v>11</v>
      </c>
      <c r="B51" s="30" t="s">
        <v>943</v>
      </c>
      <c r="C51" s="19" t="s">
        <v>283</v>
      </c>
      <c r="D51" s="19" t="s">
        <v>543</v>
      </c>
      <c r="E51" s="20">
        <v>20240103</v>
      </c>
      <c r="F51" s="20">
        <v>20241231</v>
      </c>
      <c r="G51" s="21" t="s">
        <v>944</v>
      </c>
      <c r="H51" s="21" t="s">
        <v>945</v>
      </c>
      <c r="I51" s="21" t="s">
        <v>912</v>
      </c>
      <c r="J51" s="38">
        <v>86.64</v>
      </c>
      <c r="K51" s="39"/>
      <c r="L51" s="19" t="s">
        <v>946</v>
      </c>
    </row>
    <row r="52" s="5" customFormat="1" ht="72" spans="1:12">
      <c r="A52" s="18">
        <v>12</v>
      </c>
      <c r="B52" s="30" t="s">
        <v>947</v>
      </c>
      <c r="C52" s="19" t="s">
        <v>948</v>
      </c>
      <c r="D52" s="19" t="s">
        <v>269</v>
      </c>
      <c r="E52" s="20">
        <v>20240103</v>
      </c>
      <c r="F52" s="20">
        <v>20241231</v>
      </c>
      <c r="G52" s="21" t="s">
        <v>80</v>
      </c>
      <c r="H52" s="21" t="s">
        <v>949</v>
      </c>
      <c r="I52" s="21" t="s">
        <v>912</v>
      </c>
      <c r="J52" s="38">
        <v>388.82</v>
      </c>
      <c r="K52" s="39"/>
      <c r="L52" s="19" t="s">
        <v>950</v>
      </c>
    </row>
    <row r="53" s="5" customFormat="1" ht="72" spans="1:12">
      <c r="A53" s="18">
        <v>13</v>
      </c>
      <c r="B53" s="19" t="s">
        <v>951</v>
      </c>
      <c r="C53" s="19" t="s">
        <v>130</v>
      </c>
      <c r="D53" s="19" t="s">
        <v>131</v>
      </c>
      <c r="E53" s="20">
        <v>20240703</v>
      </c>
      <c r="F53" s="20">
        <v>20241231</v>
      </c>
      <c r="G53" s="21" t="s">
        <v>80</v>
      </c>
      <c r="H53" s="21" t="s">
        <v>952</v>
      </c>
      <c r="I53" s="21" t="s">
        <v>912</v>
      </c>
      <c r="J53" s="38">
        <v>68.58</v>
      </c>
      <c r="K53" s="39"/>
      <c r="L53" s="19" t="s">
        <v>953</v>
      </c>
    </row>
  </sheetData>
  <autoFilter ref="A4:L53">
    <extLst/>
  </autoFilter>
  <mergeCells count="12">
    <mergeCell ref="A2:J2"/>
    <mergeCell ref="E3:F3"/>
    <mergeCell ref="A3:A4"/>
    <mergeCell ref="B3:B4"/>
    <mergeCell ref="C3:C4"/>
    <mergeCell ref="D3:D4"/>
    <mergeCell ref="G3:G4"/>
    <mergeCell ref="H3:H4"/>
    <mergeCell ref="I3:I4"/>
    <mergeCell ref="J3:J4"/>
    <mergeCell ref="K3:K4"/>
    <mergeCell ref="L3:L4"/>
  </mergeCells>
  <pageMargins left="0.751388888888889" right="0.751388888888889" top="1" bottom="1" header="0.5" footer="0.5"/>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 整合明细表</vt:lpstr>
      <vt:lpstr>附表1-1 农业生产发展项目表</vt:lpstr>
      <vt:lpstr>附表1-2 农村基础设施建设项目表</vt:lpstr>
      <vt:lpstr>附表1-3(生活条件改善)</vt:lpstr>
      <vt:lpstr>附表1-4(其他项目)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惟石能言</cp:lastModifiedBy>
  <dcterms:created xsi:type="dcterms:W3CDTF">2022-08-09T00:31:00Z</dcterms:created>
  <dcterms:modified xsi:type="dcterms:W3CDTF">2025-01-02T05:47:11Z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937AB9B7A76D4287A1032F826EA94B83</vt:lpwstr>
  </property>
  <property fmtid="{D5CDD505-2E9C-101B-9397-08002B2CF9AE}" pid="3" name="KSOProductBuildVer">
    <vt:lpwstr>2052-11.8.2.12089</vt:lpwstr>
  </property>
</Properties>
</file>