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3"/>
  </bookViews>
  <sheets>
    <sheet name="2022年度部门整体绩效自评表" sheetId="1" r:id="rId1"/>
    <sheet name="北京、南宁值班费，会议费" sheetId="2" r:id="rId2"/>
    <sheet name="党支部组织生活经费" sheetId="3" r:id="rId3"/>
    <sheet name="接访、劝返经费，会议费" sheetId="4" r:id="rId4"/>
    <sheet name="水、电费" sheetId="5" r:id="rId5"/>
    <sheet name="通讯网络费,办公费用" sheetId="6" r:id="rId6"/>
    <sheet name="宣传费" sheetId="7" r:id="rId7"/>
    <sheet name="解决建立乡镇信访联席会议机制急需经费" sheetId="8" r:id="rId8"/>
    <sheet name="2022年奖励性补贴" sheetId="9" r:id="rId9"/>
    <sheet name="奖励性补贴" sheetId="10" r:id="rId10"/>
    <sheet name="解决疑难信访问题救助资金" sheetId="11" r:id="rId11"/>
  </sheets>
  <definedNames/>
  <calcPr fullCalcOnLoad="1"/>
</workbook>
</file>

<file path=xl/sharedStrings.xml><?xml version="1.0" encoding="utf-8"?>
<sst xmlns="http://schemas.openxmlformats.org/spreadsheetml/2006/main" count="1488" uniqueCount="282">
  <si>
    <t>2022年度部门整体绩效自评表</t>
  </si>
  <si>
    <t>部门名称</t>
  </si>
  <si>
    <r>
      <rPr>
        <sz val="11"/>
        <color indexed="8"/>
        <rFont val="宋体"/>
        <family val="0"/>
      </rPr>
      <t>中共环江毛南族自治县委员会环江毛南族自治县人民政府信访局</t>
    </r>
  </si>
  <si>
    <t>部门编码</t>
  </si>
  <si>
    <r>
      <rPr>
        <sz val="11"/>
        <color indexed="8"/>
        <rFont val="宋体"/>
        <family val="0"/>
      </rPr>
      <t>144</t>
    </r>
  </si>
  <si>
    <t>部门预算安排资金
（万元）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</si>
  <si>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</si>
  <si>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</si>
  <si>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</si>
  <si>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</si>
  <si>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</si>
  <si>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</si>
  <si>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</si>
  <si>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 xml:space="preserve">   其中：一般公共预算拨款</t>
  </si>
  <si>
    <t>144.649</t>
  </si>
  <si>
    <t>86.395</t>
  </si>
  <si>
    <t>231.044</t>
  </si>
  <si>
    <t>207.239</t>
  </si>
  <si>
    <t>44.85</t>
  </si>
  <si>
    <t xml:space="preserve">          政府性基金</t>
  </si>
  <si>
    <t>0</t>
  </si>
  <si>
    <t xml:space="preserve">          国有资本经营预算</t>
  </si>
  <si>
    <t xml:space="preserve">          其他资金</t>
  </si>
  <si>
    <t>部门职能概述（逐条填写，每条控制在150字以内。）</t>
  </si>
  <si>
    <t>根据国家方针政策和上级信访部门工作部署，结合我县实际，信访局所有工作人员学习新颁布的信访条例</t>
  </si>
  <si>
    <t>各乡镇、各部门一、二线的信访工作人员进行新信访条例培训</t>
  </si>
  <si>
    <t>印刷信访条例宣传册，开展新信访条例宣传</t>
  </si>
  <si>
    <t>继续深入开展“人民满意窗口”的建设及宣传工作，实实在在为民办实事</t>
  </si>
  <si>
    <t>部门整体支出年度绩效目标（逐条填写，和部门职能对应）</t>
  </si>
  <si>
    <t>所有信访工作人员学习并熟记新的信访条例，并运用到实际工作当中</t>
  </si>
  <si>
    <t>宣传新颁布信访条例（2022年1月24日中共中央政治局会议审议批准2022年2月25日中共中央、国务院发布， 2022年5月1日起施行、中共中央 国务院印发《信访工作条例》），对各部门信访工作人员进行新信访条例进行培训等相关宣传工作</t>
  </si>
  <si>
    <t>大范围开展新的信访条例宣传活动，让广大人民群众知悉信访条例，能够依法依规申诉自己合理需求</t>
  </si>
  <si>
    <t>信访人员提高整体素质和工作能力水平，为民办实在事，为环江经济发展提供良好的环境</t>
  </si>
  <si>
    <t>自评得分（满分100分）</t>
  </si>
  <si>
    <t>预算执行（10分）</t>
  </si>
  <si>
    <t>部门整体支出年度绩效目标衡量指标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</si>
  <si>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</si>
  <si>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</si>
  <si>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</si>
  <si>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</si>
  <si>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</si>
  <si>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</si>
  <si>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</si>
  <si>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</si>
  <si>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</si>
  <si>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</si>
  <si>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</si>
  <si>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>产出数量</t>
  </si>
  <si>
    <t>≤10人</t>
  </si>
  <si>
    <t>10</t>
  </si>
  <si>
    <t/>
  </si>
  <si>
    <t>质量指标</t>
  </si>
  <si>
    <t>宣传普及率</t>
  </si>
  <si>
    <t>≥96%</t>
  </si>
  <si>
    <t>96</t>
  </si>
  <si>
    <t>时效指标</t>
  </si>
  <si>
    <t>完成时间</t>
  </si>
  <si>
    <t>年底前完成</t>
  </si>
  <si>
    <t>达成预期指标</t>
  </si>
  <si>
    <t>成本指标</t>
  </si>
  <si>
    <t>实施成本</t>
  </si>
  <si>
    <t>≤144万元</t>
  </si>
  <si>
    <t>144</t>
  </si>
  <si>
    <t>效益指标</t>
  </si>
  <si>
    <t>社会效益指标</t>
  </si>
  <si>
    <t>社会效益</t>
  </si>
  <si>
    <t>不断提升</t>
  </si>
  <si>
    <t>效果显著</t>
  </si>
  <si>
    <t>可持续影响指标</t>
  </si>
  <si>
    <t>确保社会稳定</t>
  </si>
  <si>
    <t>持续影响</t>
  </si>
  <si>
    <t>满意度指标</t>
  </si>
  <si>
    <t>信访人员满意度</t>
  </si>
  <si>
    <t>≥90%</t>
  </si>
  <si>
    <t>90</t>
  </si>
  <si>
    <r>
      <rPr>
        <b/>
        <sz val="18"/>
        <color indexed="8"/>
        <rFont val="宋体"/>
        <family val="0"/>
      </rPr>
      <t>2022年度预算项目绩效自评表</t>
    </r>
  </si>
  <si>
    <t>项目名称</t>
  </si>
  <si>
    <t>北京、南宁值班费，会议费</t>
  </si>
  <si>
    <t>项目编码</t>
  </si>
  <si>
    <t>451226210314400004000</t>
  </si>
  <si>
    <t>项目实施单位</t>
  </si>
  <si>
    <t>144001-中共环江毛南族自治县委员会环江毛南族自治县人民政府信访局</t>
  </si>
  <si>
    <t>主管部门</t>
  </si>
  <si>
    <t>144-中共环江毛南族自治县委员会环江毛南族自治县人民政府信访局</t>
  </si>
  <si>
    <t>预算执行情况
(万元)</t>
  </si>
  <si>
    <t>其中：一般公共预算拨款</t>
  </si>
  <si>
    <t>其中: 上级</t>
  </si>
  <si>
    <t>0.0</t>
  </si>
  <si>
    <t xml:space="preserve">      本级</t>
  </si>
  <si>
    <t>14.8</t>
  </si>
  <si>
    <t>10.0993</t>
  </si>
  <si>
    <t>68.24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</si>
  <si>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</si>
  <si>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</si>
  <si>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</si>
  <si>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</si>
  <si>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</si>
  <si>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</si>
  <si>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>项目概况（包括项目立项依据、可行性和必要性、支持范围、实施内容等）</t>
  </si>
  <si>
    <t>1.每年我县负责到北京值班3个月，需用经费70000元；2.到自治区值班3个月，需用经费30000元；3.全国、全区和全市重大会议及节日活动期间，我县派出维稳工作组所需经费80000元。4.每年召开全县信访维稳工作会议费用5000元，合计：18.5万元</t>
  </si>
  <si>
    <t>项目起始时间</t>
  </si>
  <si>
    <t>2021</t>
  </si>
  <si>
    <t>项目终止时间</t>
  </si>
  <si>
    <t>2022</t>
  </si>
  <si>
    <t>项目实施进度安排</t>
  </si>
  <si>
    <t>年度绩效目标</t>
  </si>
  <si>
    <t>2022年底前完成</t>
  </si>
  <si>
    <t>项目绩效目标衡量指标</t>
  </si>
  <si>
    <t>北京南宁值班、会议费</t>
  </si>
  <si>
    <t>≥6人</t>
  </si>
  <si>
    <t>20</t>
  </si>
  <si>
    <t>6</t>
  </si>
  <si>
    <t>已完成指标值</t>
  </si>
  <si>
    <t>重要敏感节点信访保障万无一失</t>
  </si>
  <si>
    <t>选派人员值班，第一时间到场，与相关部门共同做好疏导工作，对来访人员妥善处理，就地劝回</t>
  </si>
  <si>
    <t>经费保障及时性</t>
  </si>
  <si>
    <t>及时</t>
  </si>
  <si>
    <t>值班费用</t>
  </si>
  <si>
    <t>14.8万元</t>
  </si>
  <si>
    <t>社会安全稳定</t>
  </si>
  <si>
    <t>≥95%</t>
  </si>
  <si>
    <t>30</t>
  </si>
  <si>
    <t>95</t>
  </si>
  <si>
    <t>服务对象满意度</t>
  </si>
  <si>
    <t>重要节点信访保障万无一失</t>
  </si>
  <si>
    <t>≥98%</t>
  </si>
  <si>
    <t>98</t>
  </si>
  <si>
    <t>党支部组织生活经费</t>
  </si>
  <si>
    <t>451226210314400004001</t>
  </si>
  <si>
    <t>0.07</t>
  </si>
  <si>
    <t>100</t>
  </si>
  <si>
    <t>根据桂组通字[2016]141号文件要求，将党支部组织生活经费列入部门预算。每年党支部召开的组织生活经费，7人，每人100元，共700元</t>
  </si>
  <si>
    <t>2023</t>
  </si>
  <si>
    <t>开展党史主题日活动、党史学习教育</t>
  </si>
  <si>
    <t>≥12次</t>
  </si>
  <si>
    <t>12</t>
  </si>
  <si>
    <t>全体党员参与率</t>
  </si>
  <si>
    <t>活动时期</t>
  </si>
  <si>
    <t>≤1年</t>
  </si>
  <si>
    <t>1</t>
  </si>
  <si>
    <t>≤0.07万元</t>
  </si>
  <si>
    <t>推进党史学习教育</t>
  </si>
  <si>
    <t>提高思想教育</t>
  </si>
  <si>
    <t>15</t>
  </si>
  <si>
    <t>加强基层党组织建设</t>
  </si>
  <si>
    <t>有效加强</t>
  </si>
  <si>
    <t>党员满意度</t>
  </si>
  <si>
    <t>≥100%</t>
  </si>
  <si>
    <t>接访、劝返经费，会议费</t>
  </si>
  <si>
    <t>451226210314400004002</t>
  </si>
  <si>
    <t>6.39</t>
  </si>
  <si>
    <t>6.3812</t>
  </si>
  <si>
    <t>99.86</t>
  </si>
  <si>
    <t>1.每年开展领导干部大接访活动，需用经费约5000元。2.群众到北京、自治区、河池市等到地方上访，派出工作组开展劝返工作经费是不可预见的经费支出为91930元。3.召开紧急会议预案费用3000元。</t>
  </si>
  <si>
    <t>处理信访件数</t>
  </si>
  <si>
    <t>≥195件</t>
  </si>
  <si>
    <t>195</t>
  </si>
  <si>
    <t>重点维稳对象</t>
  </si>
  <si>
    <t>＝18个</t>
  </si>
  <si>
    <t>18</t>
  </si>
  <si>
    <t>信访举报办结率</t>
  </si>
  <si>
    <t>5</t>
  </si>
  <si>
    <t>重点上访对象稳控程度</t>
  </si>
  <si>
    <t>正常稳控</t>
  </si>
  <si>
    <t>维稳时期</t>
  </si>
  <si>
    <t>＝1年</t>
  </si>
  <si>
    <t>执行日常维稳工作、相关工作经费及劝返路费</t>
  </si>
  <si>
    <t>≤6.39万元</t>
  </si>
  <si>
    <t>维护社会稳定</t>
  </si>
  <si>
    <t>群众满意度</t>
  </si>
  <si>
    <t>水、电费</t>
  </si>
  <si>
    <t>451226210314400004003</t>
  </si>
  <si>
    <t>0.86</t>
  </si>
  <si>
    <t>实行接访规范化办公，我局有1-4层办公场地，月水电费约1000元，全年水、电费约10800元。</t>
  </si>
  <si>
    <t>水电费</t>
  </si>
  <si>
    <t>0.86万元</t>
  </si>
  <si>
    <t>水电费缴费率</t>
  </si>
  <si>
    <t>支付情况</t>
  </si>
  <si>
    <t>按时支付</t>
  </si>
  <si>
    <t>单位项目成本</t>
  </si>
  <si>
    <t>信访工作正常运行</t>
  </si>
  <si>
    <t>长期</t>
  </si>
  <si>
    <t>单位正常开展各项工作</t>
  </si>
  <si>
    <t>部门满意度</t>
  </si>
  <si>
    <t>通讯网络费,办公费用</t>
  </si>
  <si>
    <t>451226210314400004004</t>
  </si>
  <si>
    <t>1.967</t>
  </si>
  <si>
    <t>1.9624</t>
  </si>
  <si>
    <t>99.77</t>
  </si>
  <si>
    <t>办公费、办公宽带费、信访信息专网费、综治E通网络费,办公室电话费水电费等。</t>
  </si>
  <si>
    <t>单位网络费用、日常办公用品</t>
  </si>
  <si>
    <t>1.967万元</t>
  </si>
  <si>
    <t>100%</t>
  </si>
  <si>
    <t>正常开展单位各项业务</t>
  </si>
  <si>
    <t>日常运转</t>
  </si>
  <si>
    <t>办公经费支出时效性</t>
  </si>
  <si>
    <t>按规定时间支付</t>
  </si>
  <si>
    <t>信访工作正常运转率</t>
  </si>
  <si>
    <t>信访业务正常开展</t>
  </si>
  <si>
    <t>部门满意</t>
  </si>
  <si>
    <t>宣传费</t>
  </si>
  <si>
    <t>451226210314400004005</t>
  </si>
  <si>
    <t>0.65</t>
  </si>
  <si>
    <t>0.4865</t>
  </si>
  <si>
    <t>74.85</t>
  </si>
  <si>
    <t>信访条例等法律法规事项的宣传费用。</t>
  </si>
  <si>
    <t>2022年年底前完成</t>
  </si>
  <si>
    <t>宣传次数</t>
  </si>
  <si>
    <t>已完成指标任务</t>
  </si>
  <si>
    <t>宣传知晓率</t>
  </si>
  <si>
    <t>宣传知识及对象知晓率</t>
  </si>
  <si>
    <t>宣传材料的制作费用</t>
  </si>
  <si>
    <t>≤0.65万元</t>
  </si>
  <si>
    <t>宣传政策的知晓率</t>
  </si>
  <si>
    <t>对宣传、普及工作提供可持续性保障</t>
  </si>
  <si>
    <t>较高</t>
  </si>
  <si>
    <t>解决建立乡镇信访联席会议机制急需经费</t>
  </si>
  <si>
    <t>451226220314400006112</t>
  </si>
  <si>
    <t>3.0</t>
  </si>
  <si>
    <t>2022年7月底前完成</t>
  </si>
  <si>
    <t>检查频次</t>
  </si>
  <si>
    <t>≥2次</t>
  </si>
  <si>
    <t>2</t>
  </si>
  <si>
    <t>完成检查报告数量</t>
  </si>
  <si>
    <t>≥1个</t>
  </si>
  <si>
    <t>反映问题真实率</t>
  </si>
  <si>
    <t>抽检覆盖率</t>
  </si>
  <si>
    <t>年度检查任务按时完成率</t>
  </si>
  <si>
    <t>乡镇信访联席会议机制急需经费</t>
  </si>
  <si>
    <t>≤3万元</t>
  </si>
  <si>
    <t>3</t>
  </si>
  <si>
    <t>检查结果公开率</t>
  </si>
  <si>
    <t>问题整改落实率</t>
  </si>
  <si>
    <t>检查人员被投诉次数</t>
  </si>
  <si>
    <t>≤0次</t>
  </si>
  <si>
    <t>2022年奖励性补贴</t>
  </si>
  <si>
    <t>451226220314400006298</t>
  </si>
  <si>
    <t>按照进度支付</t>
  </si>
  <si>
    <t>年度内完成支付</t>
  </si>
  <si>
    <t>享受对象</t>
  </si>
  <si>
    <t>＝10人</t>
  </si>
  <si>
    <t>资金支出合法合规性</t>
  </si>
  <si>
    <t>按文件要求执行</t>
  </si>
  <si>
    <t>按文件执行</t>
  </si>
  <si>
    <t>政策标准</t>
  </si>
  <si>
    <t>文件规定标准</t>
  </si>
  <si>
    <t>提高干部职工生活质量</t>
  </si>
  <si>
    <t>明显</t>
  </si>
  <si>
    <t>工作效率</t>
  </si>
  <si>
    <t>满意</t>
  </si>
  <si>
    <t>奖励性补贴</t>
  </si>
  <si>
    <t>451226220314400006360</t>
  </si>
  <si>
    <t>7.0</t>
  </si>
  <si>
    <t>按进度支付</t>
  </si>
  <si>
    <t>享受补贴人员</t>
  </si>
  <si>
    <t>补贴资金支出合规性</t>
  </si>
  <si>
    <t>按照文件要求执行</t>
  </si>
  <si>
    <t>政策补助补贴标准</t>
  </si>
  <si>
    <t>提高干部职工生活水平</t>
  </si>
  <si>
    <t>提高工作效率</t>
  </si>
  <si>
    <t>部门干部职工满意度</t>
  </si>
  <si>
    <t>解决疑难信访问题救助资金</t>
  </si>
  <si>
    <t>451226220414400006559</t>
  </si>
  <si>
    <t>10.0</t>
  </si>
  <si>
    <t>2.0</t>
  </si>
  <si>
    <t>年底内完成支付</t>
  </si>
  <si>
    <t>政策补助补贴对象数量</t>
  </si>
  <si>
    <t>≥3个</t>
  </si>
  <si>
    <t>补助补贴资金支出合规性</t>
  </si>
  <si>
    <t>补助补贴资金兑现流程合规性</t>
  </si>
  <si>
    <t>补助补贴资金兑现及时性</t>
  </si>
  <si>
    <t>资金文件下达至拨付到位时间</t>
  </si>
  <si>
    <t>≤15日</t>
  </si>
  <si>
    <t>项目总成本</t>
  </si>
  <si>
    <t>≤10万元</t>
  </si>
  <si>
    <t>政策补贴补助标准</t>
  </si>
  <si>
    <t>经济效益指标</t>
  </si>
  <si>
    <t>对减轻补助补贴对象经济负担的改善或影响程度</t>
  </si>
  <si>
    <t>对提高群众生活水平，促进和谐社会建设的改善或提升程度</t>
  </si>
  <si>
    <t>对党委政府政策的宣贯，保障人民利益的影响程度</t>
  </si>
  <si>
    <t>补助补贴对象满意度</t>
  </si>
  <si>
    <t>受益对象满意度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</si>
</sst>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1"/>
      <color rgb="FF000000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49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 applyProtection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/>
      <protection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10" fontId="51" fillId="0" borderId="9" xfId="0" applyNumberFormat="1" applyFont="1" applyFill="1" applyBorder="1" applyAlignment="1">
      <alignment horizontal="center" vertical="center" wrapText="1"/>
    </xf>
    <xf numFmtId="10" fontId="51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9" fontId="51" fillId="0" borderId="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workbookViewId="0" topLeftCell="A1">
      <selection activeCell="M19" sqref="M19"/>
    </sheetView>
  </sheetViews>
  <sheetFormatPr defaultColWidth="9.00390625" defaultRowHeight="13.5" customHeight="1"/>
  <cols>
    <col min="1" max="1" width="13.375" style="0" customWidth="1"/>
    <col min="2" max="2" width="12.00390625" style="0" customWidth="1"/>
    <col min="4" max="4" width="7.75390625" style="0" customWidth="1"/>
    <col min="5" max="5" width="13.625" style="0" customWidth="1"/>
    <col min="6" max="6" width="16.875" style="0" customWidth="1"/>
    <col min="7" max="7" width="16.00390625" style="0" customWidth="1"/>
    <col min="8" max="8" width="14.625" style="27" customWidth="1"/>
    <col min="9" max="9" width="15.00390625" style="0" customWidth="1"/>
    <col min="10" max="10" width="14.375" style="0" customWidth="1"/>
    <col min="11" max="11" width="14.75390625" style="0" customWidth="1"/>
  </cols>
  <sheetData>
    <row r="1" spans="1:11" ht="26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.75" customHeight="1">
      <c r="A2" s="29" t="s">
        <v>1</v>
      </c>
      <c r="B2" s="30" t="s">
        <v>2</v>
      </c>
      <c r="C2" s="30"/>
      <c r="D2" s="30"/>
      <c r="E2" s="30"/>
      <c r="F2" s="30"/>
      <c r="G2" s="31" t="s">
        <v>3</v>
      </c>
      <c r="H2" s="31" t="s">
        <v>4</v>
      </c>
      <c r="I2" s="31"/>
      <c r="J2" s="31"/>
      <c r="K2" s="31"/>
    </row>
    <row r="3" spans="1:11" ht="18.75" customHeight="1">
      <c r="A3" s="29" t="s">
        <v>5</v>
      </c>
      <c r="B3" s="32" t="s">
        <v>6</v>
      </c>
      <c r="C3" s="32"/>
      <c r="D3" s="32"/>
      <c r="E3" s="32" t="s">
        <v>7</v>
      </c>
      <c r="F3" s="32"/>
      <c r="G3" s="32" t="s">
        <v>8</v>
      </c>
      <c r="H3" s="32" t="s">
        <v>9</v>
      </c>
      <c r="I3" s="32" t="s">
        <v>10</v>
      </c>
      <c r="J3" s="32"/>
      <c r="K3" s="32" t="s">
        <v>11</v>
      </c>
    </row>
    <row r="4" spans="1:12" ht="18.75" customHeight="1">
      <c r="A4" s="29"/>
      <c r="B4" s="32" t="s">
        <v>12</v>
      </c>
      <c r="C4" s="32"/>
      <c r="D4" s="32"/>
      <c r="E4" s="30">
        <f>E5+E6+E7+E8</f>
        <v>144.649</v>
      </c>
      <c r="F4" s="30"/>
      <c r="G4" s="30">
        <f>G5+G6+G7+G8</f>
        <v>86.395</v>
      </c>
      <c r="H4" s="30">
        <f>H5+H6+H7+H8</f>
        <v>231.044</v>
      </c>
      <c r="I4" s="30">
        <f>I5+I6+I7+I8</f>
        <v>207.239</v>
      </c>
      <c r="J4" s="30"/>
      <c r="K4" s="38">
        <f>I4/H4</f>
        <v>0.8969676771524039</v>
      </c>
      <c r="L4" s="39"/>
    </row>
    <row r="5" spans="1:12" ht="18.75" customHeight="1">
      <c r="A5" s="29"/>
      <c r="B5" s="33" t="s">
        <v>13</v>
      </c>
      <c r="C5" s="33"/>
      <c r="D5" s="33"/>
      <c r="E5" s="30" t="s">
        <v>14</v>
      </c>
      <c r="F5" s="30"/>
      <c r="G5" s="30" t="s">
        <v>15</v>
      </c>
      <c r="H5" s="30" t="s">
        <v>16</v>
      </c>
      <c r="I5" s="30" t="s">
        <v>17</v>
      </c>
      <c r="J5" s="30"/>
      <c r="K5" s="30" t="s">
        <v>18</v>
      </c>
      <c r="L5" s="40"/>
    </row>
    <row r="6" spans="1:12" ht="18.75" customHeight="1">
      <c r="A6" s="29"/>
      <c r="B6" s="33" t="s">
        <v>19</v>
      </c>
      <c r="C6" s="33"/>
      <c r="D6" s="33"/>
      <c r="E6" s="30" t="s">
        <v>20</v>
      </c>
      <c r="F6" s="30"/>
      <c r="G6" s="30" t="s">
        <v>20</v>
      </c>
      <c r="H6" s="30" t="s">
        <v>20</v>
      </c>
      <c r="I6" s="30" t="s">
        <v>20</v>
      </c>
      <c r="J6" s="30"/>
      <c r="K6" s="30" t="s">
        <v>20</v>
      </c>
      <c r="L6" s="41"/>
    </row>
    <row r="7" spans="1:12" ht="18.75" customHeight="1">
      <c r="A7" s="29"/>
      <c r="B7" s="33" t="s">
        <v>21</v>
      </c>
      <c r="C7" s="33"/>
      <c r="D7" s="33"/>
      <c r="E7" s="30" t="s">
        <v>20</v>
      </c>
      <c r="F7" s="30"/>
      <c r="G7" s="30" t="s">
        <v>20</v>
      </c>
      <c r="H7" s="30" t="s">
        <v>20</v>
      </c>
      <c r="I7" s="30" t="s">
        <v>20</v>
      </c>
      <c r="J7" s="30"/>
      <c r="K7" s="30" t="s">
        <v>20</v>
      </c>
      <c r="L7" s="41"/>
    </row>
    <row r="8" spans="1:12" ht="18.75" customHeight="1">
      <c r="A8" s="29"/>
      <c r="B8" s="33" t="s">
        <v>22</v>
      </c>
      <c r="C8" s="33"/>
      <c r="D8" s="33"/>
      <c r="E8" s="30" t="s">
        <v>20</v>
      </c>
      <c r="F8" s="30"/>
      <c r="G8" s="30" t="s">
        <v>20</v>
      </c>
      <c r="H8" s="30" t="s">
        <v>20</v>
      </c>
      <c r="I8" s="30" t="s">
        <v>20</v>
      </c>
      <c r="J8" s="30"/>
      <c r="K8" s="30" t="s">
        <v>20</v>
      </c>
      <c r="L8" s="41"/>
    </row>
    <row r="9" spans="1:11" ht="18.75" customHeight="1">
      <c r="A9" s="29" t="s">
        <v>23</v>
      </c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ht="18.75" customHeight="1">
      <c r="A10" s="29"/>
      <c r="B10" s="34" t="s">
        <v>25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8.75" customHeight="1">
      <c r="A11" s="29"/>
      <c r="B11" s="34" t="s">
        <v>26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8.75" customHeight="1">
      <c r="A12" s="29"/>
      <c r="B12" s="34" t="s">
        <v>27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8.75" customHeight="1">
      <c r="A13" s="29" t="s">
        <v>28</v>
      </c>
      <c r="B13" s="34" t="s">
        <v>29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8.5" customHeight="1">
      <c r="A14" s="29"/>
      <c r="B14" s="34" t="s">
        <v>30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8.75" customHeight="1">
      <c r="A15" s="29"/>
      <c r="B15" s="34" t="s">
        <v>31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8.75" customHeight="1">
      <c r="A16" s="29"/>
      <c r="B16" s="34" t="s">
        <v>32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8.75" customHeight="1">
      <c r="A17" s="32" t="s">
        <v>33</v>
      </c>
      <c r="B17" s="32"/>
      <c r="C17" s="30">
        <v>98.97</v>
      </c>
      <c r="D17" s="30"/>
      <c r="E17" s="30"/>
      <c r="F17" s="32" t="s">
        <v>34</v>
      </c>
      <c r="G17" s="32"/>
      <c r="H17" s="35">
        <f>IF(K4*10&gt;10,10,K4*10)</f>
        <v>8.969676771524039</v>
      </c>
      <c r="I17" s="35"/>
      <c r="J17" s="35"/>
      <c r="K17" s="35"/>
    </row>
    <row r="18" spans="1:11" ht="33" customHeight="1">
      <c r="A18" s="29" t="s">
        <v>35</v>
      </c>
      <c r="B18" s="36" t="s">
        <v>36</v>
      </c>
      <c r="C18" s="36" t="s">
        <v>37</v>
      </c>
      <c r="D18" s="32" t="s">
        <v>38</v>
      </c>
      <c r="E18" s="32"/>
      <c r="F18" s="8" t="s">
        <v>39</v>
      </c>
      <c r="G18" s="8" t="s">
        <v>40</v>
      </c>
      <c r="H18" s="8" t="s">
        <v>41</v>
      </c>
      <c r="I18" s="8" t="s">
        <v>42</v>
      </c>
      <c r="J18" s="8" t="s">
        <v>43</v>
      </c>
      <c r="K18" s="8" t="s">
        <v>44</v>
      </c>
    </row>
    <row r="19" spans="1:11" ht="15" customHeight="1">
      <c r="A19" s="29"/>
      <c r="B19" s="32" t="s">
        <v>45</v>
      </c>
      <c r="C19" s="20" t="s">
        <v>46</v>
      </c>
      <c r="D19" s="37" t="s">
        <v>47</v>
      </c>
      <c r="E19" s="37"/>
      <c r="F19" s="31" t="s">
        <v>48</v>
      </c>
      <c r="G19" s="31">
        <v>10</v>
      </c>
      <c r="H19" s="31" t="s">
        <v>49</v>
      </c>
      <c r="I19" s="31">
        <v>10</v>
      </c>
      <c r="J19" s="42" t="s">
        <v>50</v>
      </c>
      <c r="K19" s="42" t="s">
        <v>50</v>
      </c>
    </row>
    <row r="20" spans="1:11" ht="15" customHeight="1">
      <c r="A20" s="29"/>
      <c r="B20" s="32"/>
      <c r="C20" s="20" t="s">
        <v>51</v>
      </c>
      <c r="D20" s="37" t="s">
        <v>52</v>
      </c>
      <c r="E20" s="37"/>
      <c r="F20" s="31" t="s">
        <v>53</v>
      </c>
      <c r="G20" s="31">
        <v>10</v>
      </c>
      <c r="H20" s="31" t="s">
        <v>54</v>
      </c>
      <c r="I20" s="31">
        <v>10</v>
      </c>
      <c r="J20" s="42" t="s">
        <v>50</v>
      </c>
      <c r="K20" s="42" t="s">
        <v>50</v>
      </c>
    </row>
    <row r="21" spans="1:11" ht="15" customHeight="1">
      <c r="A21" s="29"/>
      <c r="B21" s="32"/>
      <c r="C21" s="20" t="s">
        <v>55</v>
      </c>
      <c r="D21" s="37" t="s">
        <v>56</v>
      </c>
      <c r="E21" s="37"/>
      <c r="F21" s="31" t="s">
        <v>57</v>
      </c>
      <c r="G21" s="31">
        <v>10</v>
      </c>
      <c r="H21" s="31" t="s">
        <v>58</v>
      </c>
      <c r="I21" s="31">
        <v>10</v>
      </c>
      <c r="J21" s="42" t="s">
        <v>50</v>
      </c>
      <c r="K21" s="42" t="s">
        <v>50</v>
      </c>
    </row>
    <row r="22" spans="1:11" ht="15" customHeight="1">
      <c r="A22" s="29"/>
      <c r="B22" s="32"/>
      <c r="C22" s="20" t="s">
        <v>59</v>
      </c>
      <c r="D22" s="37" t="s">
        <v>60</v>
      </c>
      <c r="E22" s="37"/>
      <c r="F22" s="31" t="s">
        <v>61</v>
      </c>
      <c r="G22" s="31">
        <v>20</v>
      </c>
      <c r="H22" s="31" t="s">
        <v>62</v>
      </c>
      <c r="I22" s="31">
        <v>20</v>
      </c>
      <c r="J22" s="42" t="s">
        <v>50</v>
      </c>
      <c r="K22" s="42" t="s">
        <v>50</v>
      </c>
    </row>
    <row r="23" spans="1:11" ht="15" customHeight="1">
      <c r="A23" s="29"/>
      <c r="B23" s="32" t="s">
        <v>63</v>
      </c>
      <c r="C23" s="20" t="s">
        <v>64</v>
      </c>
      <c r="D23" s="37" t="s">
        <v>65</v>
      </c>
      <c r="E23" s="37"/>
      <c r="F23" s="31" t="s">
        <v>66</v>
      </c>
      <c r="G23" s="31">
        <v>10</v>
      </c>
      <c r="H23" s="31" t="s">
        <v>58</v>
      </c>
      <c r="I23" s="31">
        <v>10</v>
      </c>
      <c r="J23" s="42" t="s">
        <v>50</v>
      </c>
      <c r="K23" s="42" t="s">
        <v>50</v>
      </c>
    </row>
    <row r="24" spans="1:11" ht="15" customHeight="1">
      <c r="A24" s="29"/>
      <c r="B24" s="32"/>
      <c r="C24" s="20"/>
      <c r="D24" s="37" t="s">
        <v>65</v>
      </c>
      <c r="E24" s="37"/>
      <c r="F24" s="31" t="s">
        <v>67</v>
      </c>
      <c r="G24" s="31">
        <v>10</v>
      </c>
      <c r="H24" s="31" t="s">
        <v>58</v>
      </c>
      <c r="I24" s="31">
        <v>10</v>
      </c>
      <c r="J24" s="42" t="s">
        <v>50</v>
      </c>
      <c r="K24" s="42" t="s">
        <v>50</v>
      </c>
    </row>
    <row r="25" spans="1:11" ht="15" customHeight="1">
      <c r="A25" s="29"/>
      <c r="B25" s="32"/>
      <c r="C25" s="20" t="s">
        <v>68</v>
      </c>
      <c r="D25" s="37" t="s">
        <v>69</v>
      </c>
      <c r="E25" s="37"/>
      <c r="F25" s="31" t="s">
        <v>70</v>
      </c>
      <c r="G25" s="31">
        <v>10</v>
      </c>
      <c r="H25" s="31" t="s">
        <v>58</v>
      </c>
      <c r="I25" s="31">
        <v>10</v>
      </c>
      <c r="J25" s="42" t="s">
        <v>50</v>
      </c>
      <c r="K25" s="42" t="s">
        <v>50</v>
      </c>
    </row>
    <row r="26" spans="1:11" ht="15" customHeight="1">
      <c r="A26" s="29"/>
      <c r="B26" s="32" t="s">
        <v>71</v>
      </c>
      <c r="C26" s="20" t="s">
        <v>71</v>
      </c>
      <c r="D26" s="37" t="s">
        <v>72</v>
      </c>
      <c r="E26" s="37"/>
      <c r="F26" s="31" t="s">
        <v>73</v>
      </c>
      <c r="G26" s="31">
        <v>10</v>
      </c>
      <c r="H26" s="31" t="s">
        <v>74</v>
      </c>
      <c r="I26" s="31">
        <v>10</v>
      </c>
      <c r="J26" s="42" t="s">
        <v>50</v>
      </c>
      <c r="K26" s="42" t="s">
        <v>50</v>
      </c>
    </row>
  </sheetData>
  <sheetProtection/>
  <mergeCells count="49">
    <mergeCell ref="A1:K1"/>
    <mergeCell ref="B2:F2"/>
    <mergeCell ref="H2:K2"/>
    <mergeCell ref="B3:D3"/>
    <mergeCell ref="E3:F3"/>
    <mergeCell ref="I3:J3"/>
    <mergeCell ref="B4:D4"/>
    <mergeCell ref="E4:F4"/>
    <mergeCell ref="I4:J4"/>
    <mergeCell ref="B5:D5"/>
    <mergeCell ref="E5:F5"/>
    <mergeCell ref="I5:J5"/>
    <mergeCell ref="B6:D6"/>
    <mergeCell ref="E6:F6"/>
    <mergeCell ref="I6:J6"/>
    <mergeCell ref="B7:D7"/>
    <mergeCell ref="E7:F7"/>
    <mergeCell ref="I7:J7"/>
    <mergeCell ref="B8:D8"/>
    <mergeCell ref="E8:F8"/>
    <mergeCell ref="I8:J8"/>
    <mergeCell ref="B9:K9"/>
    <mergeCell ref="B10:K10"/>
    <mergeCell ref="B11:K11"/>
    <mergeCell ref="B12:K12"/>
    <mergeCell ref="B13:K13"/>
    <mergeCell ref="B14:K14"/>
    <mergeCell ref="B15:K15"/>
    <mergeCell ref="B16:K16"/>
    <mergeCell ref="A17:B17"/>
    <mergeCell ref="C17:E17"/>
    <mergeCell ref="F17:G17"/>
    <mergeCell ref="H17:K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:A8"/>
    <mergeCell ref="A9:A12"/>
    <mergeCell ref="A13:A16"/>
    <mergeCell ref="A18:A26"/>
    <mergeCell ref="B19:B22"/>
    <mergeCell ref="B23:B25"/>
    <mergeCell ref="C23:C24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L12" sqref="L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250</v>
      </c>
      <c r="D2" s="6"/>
      <c r="E2" s="6"/>
      <c r="F2" s="5" t="s">
        <v>78</v>
      </c>
      <c r="G2" s="5" t="s">
        <v>251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</v>
      </c>
      <c r="F5" s="5"/>
      <c r="G5" s="5">
        <f>G6+G7+G8+G9+G10</f>
        <v>7</v>
      </c>
      <c r="H5" s="7">
        <f>H6+H7+H8+H9+H10</f>
        <v>7</v>
      </c>
      <c r="I5" s="7">
        <f>I6+I7+I8+I9+I10</f>
        <v>7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87</v>
      </c>
      <c r="F7" s="5"/>
      <c r="G7" s="5" t="s">
        <v>252</v>
      </c>
      <c r="H7" s="7" t="s">
        <v>252</v>
      </c>
      <c r="I7" s="7" t="s">
        <v>252</v>
      </c>
      <c r="J7" s="5" t="s">
        <v>130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 t="e">
        <f>(G5-G10)/(E5-E10)</f>
        <v>#DIV/0!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253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103</v>
      </c>
      <c r="D13" s="14"/>
      <c r="E13" s="14"/>
      <c r="F13" s="7" t="s">
        <v>102</v>
      </c>
      <c r="G13" s="15" t="s">
        <v>132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253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253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100</v>
      </c>
      <c r="E16" s="17"/>
      <c r="F16" s="18" t="s">
        <v>34</v>
      </c>
      <c r="G16" s="19">
        <f>IF(J5*10&gt;10,10,J5*10)</f>
        <v>10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254</v>
      </c>
      <c r="E18" s="21"/>
      <c r="F18" s="20" t="s">
        <v>240</v>
      </c>
      <c r="G18" s="20" t="s">
        <v>110</v>
      </c>
      <c r="H18" s="20" t="s">
        <v>49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255</v>
      </c>
      <c r="E19" s="21"/>
      <c r="F19" s="22" t="s">
        <v>147</v>
      </c>
      <c r="G19" s="22" t="s">
        <v>49</v>
      </c>
      <c r="H19" s="22" t="s">
        <v>130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256</v>
      </c>
      <c r="E20" s="21"/>
      <c r="F20" s="22" t="s">
        <v>242</v>
      </c>
      <c r="G20" s="22" t="s">
        <v>49</v>
      </c>
      <c r="H20" s="22" t="s">
        <v>58</v>
      </c>
      <c r="I20" s="7" t="s">
        <v>49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257</v>
      </c>
      <c r="E21" s="21"/>
      <c r="F21" s="22" t="s">
        <v>245</v>
      </c>
      <c r="G21" s="22" t="s">
        <v>49</v>
      </c>
      <c r="H21" s="22" t="s">
        <v>58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64</v>
      </c>
      <c r="D22" s="21" t="s">
        <v>258</v>
      </c>
      <c r="E22" s="21"/>
      <c r="F22" s="20" t="s">
        <v>247</v>
      </c>
      <c r="G22" s="20" t="s">
        <v>143</v>
      </c>
      <c r="H22" s="20" t="s">
        <v>58</v>
      </c>
      <c r="I22" s="7" t="s">
        <v>143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68</v>
      </c>
      <c r="D23" s="21" t="s">
        <v>259</v>
      </c>
      <c r="E23" s="21"/>
      <c r="F23" s="22" t="s">
        <v>215</v>
      </c>
      <c r="G23" s="22" t="s">
        <v>143</v>
      </c>
      <c r="H23" s="22" t="s">
        <v>58</v>
      </c>
      <c r="I23" s="7" t="s">
        <v>143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71</v>
      </c>
      <c r="C24" s="20" t="s">
        <v>123</v>
      </c>
      <c r="D24" s="21" t="s">
        <v>260</v>
      </c>
      <c r="E24" s="21"/>
      <c r="F24" s="20" t="s">
        <v>120</v>
      </c>
      <c r="G24" s="20" t="s">
        <v>49</v>
      </c>
      <c r="H24" s="20" t="s">
        <v>122</v>
      </c>
      <c r="I24" s="7" t="s">
        <v>49</v>
      </c>
      <c r="J24" s="26" t="s">
        <v>112</v>
      </c>
      <c r="K24" s="26" t="s">
        <v>50</v>
      </c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zoomScale="70" zoomScaleNormal="70" zoomScaleSheetLayoutView="100" workbookViewId="0" topLeftCell="A1">
      <selection activeCell="L12" sqref="L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261</v>
      </c>
      <c r="D2" s="6"/>
      <c r="E2" s="6"/>
      <c r="F2" s="5" t="s">
        <v>78</v>
      </c>
      <c r="G2" s="5" t="s">
        <v>262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</v>
      </c>
      <c r="F5" s="5"/>
      <c r="G5" s="5">
        <f>G6+G7+G8+G9+G10</f>
        <v>10</v>
      </c>
      <c r="H5" s="7">
        <f>H6+H7+H8+H9+H10</f>
        <v>10</v>
      </c>
      <c r="I5" s="7">
        <f>I6+I7+I8+I9+I10</f>
        <v>2</v>
      </c>
      <c r="J5" s="13">
        <f>I5/H5</f>
        <v>0.2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87</v>
      </c>
      <c r="F7" s="5"/>
      <c r="G7" s="5" t="s">
        <v>263</v>
      </c>
      <c r="H7" s="7" t="s">
        <v>263</v>
      </c>
      <c r="I7" s="7" t="s">
        <v>264</v>
      </c>
      <c r="J7" s="5" t="s">
        <v>110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 t="e">
        <f>(G5-G10)/(E5-E10)</f>
        <v>#DIV/0!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261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103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265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265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92</v>
      </c>
      <c r="E16" s="17"/>
      <c r="F16" s="18" t="s">
        <v>34</v>
      </c>
      <c r="G16" s="19">
        <f>IF(J5*10&gt;10,10,J5*10)</f>
        <v>2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266</v>
      </c>
      <c r="E18" s="21"/>
      <c r="F18" s="20" t="s">
        <v>267</v>
      </c>
      <c r="G18" s="20" t="s">
        <v>110</v>
      </c>
      <c r="H18" s="20" t="s">
        <v>230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268</v>
      </c>
      <c r="E19" s="21"/>
      <c r="F19" s="22" t="s">
        <v>147</v>
      </c>
      <c r="G19" s="22" t="s">
        <v>161</v>
      </c>
      <c r="H19" s="22" t="s">
        <v>130</v>
      </c>
      <c r="I19" s="7" t="s">
        <v>161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/>
      <c r="D20" s="21" t="s">
        <v>269</v>
      </c>
      <c r="E20" s="21"/>
      <c r="F20" s="20" t="s">
        <v>147</v>
      </c>
      <c r="G20" s="20" t="s">
        <v>161</v>
      </c>
      <c r="H20" s="20" t="s">
        <v>130</v>
      </c>
      <c r="I20" s="7" t="s">
        <v>161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55</v>
      </c>
      <c r="D21" s="21" t="s">
        <v>270</v>
      </c>
      <c r="E21" s="21"/>
      <c r="F21" s="22" t="s">
        <v>147</v>
      </c>
      <c r="G21" s="22" t="s">
        <v>161</v>
      </c>
      <c r="H21" s="22" t="s">
        <v>130</v>
      </c>
      <c r="I21" s="7" t="s">
        <v>161</v>
      </c>
      <c r="J21" s="26" t="s">
        <v>112</v>
      </c>
      <c r="K21" s="26" t="s">
        <v>50</v>
      </c>
    </row>
    <row r="22" spans="1:11" s="1" customFormat="1" ht="15" customHeight="1">
      <c r="A22" s="20"/>
      <c r="B22" s="20"/>
      <c r="C22" s="20"/>
      <c r="D22" s="21" t="s">
        <v>271</v>
      </c>
      <c r="E22" s="21"/>
      <c r="F22" s="20" t="s">
        <v>272</v>
      </c>
      <c r="G22" s="20" t="s">
        <v>161</v>
      </c>
      <c r="H22" s="20" t="s">
        <v>143</v>
      </c>
      <c r="I22" s="7" t="s">
        <v>161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59</v>
      </c>
      <c r="D23" s="21" t="s">
        <v>273</v>
      </c>
      <c r="E23" s="21"/>
      <c r="F23" s="22" t="s">
        <v>274</v>
      </c>
      <c r="G23" s="22" t="s">
        <v>161</v>
      </c>
      <c r="H23" s="22" t="s">
        <v>49</v>
      </c>
      <c r="I23" s="7" t="s">
        <v>161</v>
      </c>
      <c r="J23" s="26" t="s">
        <v>112</v>
      </c>
      <c r="K23" s="26" t="s">
        <v>50</v>
      </c>
    </row>
    <row r="24" spans="1:11" s="1" customFormat="1" ht="15" customHeight="1">
      <c r="A24" s="20"/>
      <c r="B24" s="20"/>
      <c r="C24" s="20"/>
      <c r="D24" s="21" t="s">
        <v>257</v>
      </c>
      <c r="E24" s="21"/>
      <c r="F24" s="20" t="s">
        <v>275</v>
      </c>
      <c r="G24" s="20" t="s">
        <v>161</v>
      </c>
      <c r="H24" s="20" t="s">
        <v>58</v>
      </c>
      <c r="I24" s="7" t="s">
        <v>161</v>
      </c>
      <c r="J24" s="26" t="s">
        <v>112</v>
      </c>
      <c r="K24" s="26" t="s">
        <v>50</v>
      </c>
    </row>
    <row r="25" spans="1:11" s="1" customFormat="1" ht="15" customHeight="1">
      <c r="A25" s="20"/>
      <c r="B25" s="20" t="s">
        <v>63</v>
      </c>
      <c r="C25" s="20" t="s">
        <v>276</v>
      </c>
      <c r="D25" s="21" t="s">
        <v>277</v>
      </c>
      <c r="E25" s="21"/>
      <c r="F25" s="20" t="s">
        <v>120</v>
      </c>
      <c r="G25" s="20" t="s">
        <v>49</v>
      </c>
      <c r="H25" s="20" t="s">
        <v>122</v>
      </c>
      <c r="I25" s="7" t="s">
        <v>49</v>
      </c>
      <c r="J25" s="26" t="s">
        <v>112</v>
      </c>
      <c r="K25" s="26" t="s">
        <v>50</v>
      </c>
    </row>
    <row r="26" spans="1:11" s="1" customFormat="1" ht="15" customHeight="1">
      <c r="A26" s="20"/>
      <c r="B26" s="20"/>
      <c r="C26" s="20" t="s">
        <v>64</v>
      </c>
      <c r="D26" s="21" t="s">
        <v>278</v>
      </c>
      <c r="E26" s="21"/>
      <c r="F26" s="22" t="s">
        <v>125</v>
      </c>
      <c r="G26" s="22" t="s">
        <v>49</v>
      </c>
      <c r="H26" s="22" t="s">
        <v>126</v>
      </c>
      <c r="I26" s="7" t="s">
        <v>49</v>
      </c>
      <c r="J26" s="26" t="s">
        <v>112</v>
      </c>
      <c r="K26" s="26" t="s">
        <v>50</v>
      </c>
    </row>
    <row r="27" spans="1:11" s="1" customFormat="1" ht="15" customHeight="1">
      <c r="A27" s="20"/>
      <c r="B27" s="20"/>
      <c r="C27" s="20"/>
      <c r="D27" s="21" t="s">
        <v>279</v>
      </c>
      <c r="E27" s="21"/>
      <c r="F27" s="20" t="s">
        <v>147</v>
      </c>
      <c r="G27" s="20" t="s">
        <v>49</v>
      </c>
      <c r="H27" s="20" t="s">
        <v>130</v>
      </c>
      <c r="I27" s="7" t="s">
        <v>49</v>
      </c>
      <c r="J27" s="26" t="s">
        <v>112</v>
      </c>
      <c r="K27" s="26" t="s">
        <v>50</v>
      </c>
    </row>
    <row r="28" spans="1:11" s="1" customFormat="1" ht="15" customHeight="1">
      <c r="A28" s="20"/>
      <c r="B28" s="20" t="s">
        <v>71</v>
      </c>
      <c r="C28" s="20" t="s">
        <v>123</v>
      </c>
      <c r="D28" s="21" t="s">
        <v>280</v>
      </c>
      <c r="E28" s="21"/>
      <c r="F28" s="20" t="s">
        <v>147</v>
      </c>
      <c r="G28" s="20" t="s">
        <v>161</v>
      </c>
      <c r="H28" s="20" t="s">
        <v>130</v>
      </c>
      <c r="I28" s="7" t="s">
        <v>161</v>
      </c>
      <c r="J28" s="26" t="s">
        <v>112</v>
      </c>
      <c r="K28" s="26" t="s">
        <v>50</v>
      </c>
    </row>
    <row r="29" spans="1:11" s="1" customFormat="1" ht="15" customHeight="1">
      <c r="A29" s="20"/>
      <c r="B29" s="20"/>
      <c r="C29" s="20"/>
      <c r="D29" s="21" t="s">
        <v>281</v>
      </c>
      <c r="E29" s="21"/>
      <c r="F29" s="20" t="s">
        <v>147</v>
      </c>
      <c r="G29" s="20" t="s">
        <v>161</v>
      </c>
      <c r="H29" s="20" t="s">
        <v>130</v>
      </c>
      <c r="I29" s="7" t="s">
        <v>161</v>
      </c>
      <c r="J29" s="26" t="s">
        <v>112</v>
      </c>
      <c r="K29" s="26" t="s">
        <v>50</v>
      </c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42" customHeight="1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ht="42" customHeight="1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ht="42" customHeight="1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ht="42" customHeight="1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63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7:A29"/>
    <mergeCell ref="B18:B24"/>
    <mergeCell ref="B25:B27"/>
    <mergeCell ref="B28:B29"/>
    <mergeCell ref="C6:C7"/>
    <mergeCell ref="C19:C20"/>
    <mergeCell ref="C21:C22"/>
    <mergeCell ref="C23:C24"/>
    <mergeCell ref="C26:C27"/>
    <mergeCell ref="C28:C29"/>
    <mergeCell ref="A4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workbookViewId="0" topLeftCell="A1">
      <selection activeCell="C15" sqref="C15:K1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22.87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77</v>
      </c>
      <c r="D2" s="6"/>
      <c r="E2" s="6"/>
      <c r="F2" s="5" t="s">
        <v>78</v>
      </c>
      <c r="G2" s="5" t="s">
        <v>79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14.8</v>
      </c>
      <c r="F5" s="5"/>
      <c r="G5" s="5">
        <f>G6+G7+G8+G9+G10</f>
        <v>0</v>
      </c>
      <c r="H5" s="7">
        <f>H6+H7+H8+H9+H10</f>
        <v>14.8</v>
      </c>
      <c r="I5" s="7">
        <f>I6+I7+I8+I9+I10</f>
        <v>10.0993</v>
      </c>
      <c r="J5" s="13">
        <f>I5/H5</f>
        <v>0.6823851351351351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89</v>
      </c>
      <c r="F7" s="5"/>
      <c r="G7" s="5" t="s">
        <v>87</v>
      </c>
      <c r="H7" s="7" t="s">
        <v>89</v>
      </c>
      <c r="I7" s="7" t="s">
        <v>90</v>
      </c>
      <c r="J7" s="5" t="s">
        <v>91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99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106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96.82</v>
      </c>
      <c r="E16" s="17"/>
      <c r="F16" s="18" t="s">
        <v>34</v>
      </c>
      <c r="G16" s="19">
        <f>IF(J5*10&gt;10,10,J5*10)</f>
        <v>6.823851351351351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108</v>
      </c>
      <c r="E18" s="21"/>
      <c r="F18" s="20" t="s">
        <v>109</v>
      </c>
      <c r="G18" s="20" t="s">
        <v>110</v>
      </c>
      <c r="H18" s="20" t="s">
        <v>111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113</v>
      </c>
      <c r="E19" s="21"/>
      <c r="F19" s="22" t="s">
        <v>114</v>
      </c>
      <c r="G19" s="22" t="s">
        <v>49</v>
      </c>
      <c r="H19" s="22" t="s">
        <v>58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115</v>
      </c>
      <c r="E20" s="21"/>
      <c r="F20" s="22" t="s">
        <v>116</v>
      </c>
      <c r="G20" s="22" t="s">
        <v>49</v>
      </c>
      <c r="H20" s="22" t="s">
        <v>58</v>
      </c>
      <c r="I20" s="7" t="s">
        <v>49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117</v>
      </c>
      <c r="E21" s="21"/>
      <c r="F21" s="22" t="s">
        <v>118</v>
      </c>
      <c r="G21" s="22" t="s">
        <v>49</v>
      </c>
      <c r="H21" s="22" t="s">
        <v>58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68</v>
      </c>
      <c r="D22" s="21" t="s">
        <v>119</v>
      </c>
      <c r="E22" s="21"/>
      <c r="F22" s="20" t="s">
        <v>120</v>
      </c>
      <c r="G22" s="20" t="s">
        <v>121</v>
      </c>
      <c r="H22" s="20" t="s">
        <v>122</v>
      </c>
      <c r="I22" s="7" t="s">
        <v>121</v>
      </c>
      <c r="J22" s="26" t="s">
        <v>112</v>
      </c>
      <c r="K22" s="26" t="s">
        <v>50</v>
      </c>
    </row>
    <row r="23" spans="1:11" s="1" customFormat="1" ht="15" customHeight="1">
      <c r="A23" s="20"/>
      <c r="B23" s="20" t="s">
        <v>71</v>
      </c>
      <c r="C23" s="20" t="s">
        <v>123</v>
      </c>
      <c r="D23" s="21" t="s">
        <v>124</v>
      </c>
      <c r="E23" s="21"/>
      <c r="F23" s="20" t="s">
        <v>125</v>
      </c>
      <c r="G23" s="20" t="s">
        <v>49</v>
      </c>
      <c r="H23" s="20" t="s">
        <v>126</v>
      </c>
      <c r="I23" s="7" t="s">
        <v>49</v>
      </c>
      <c r="J23" s="26" t="s">
        <v>112</v>
      </c>
      <c r="K23" s="26" t="s">
        <v>50</v>
      </c>
    </row>
    <row r="24" spans="1:11" s="2" customFormat="1" ht="42" customHeigh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50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A17:A23"/>
    <mergeCell ref="B18:B21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2">
      <selection activeCell="C12" sqref="C12:K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127</v>
      </c>
      <c r="D2" s="6"/>
      <c r="E2" s="6"/>
      <c r="F2" s="5" t="s">
        <v>78</v>
      </c>
      <c r="G2" s="5" t="s">
        <v>128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0.07</v>
      </c>
      <c r="F5" s="5"/>
      <c r="G5" s="5">
        <f>G6+G7+G8+G9+G10</f>
        <v>0</v>
      </c>
      <c r="H5" s="7">
        <f>H6+H7+H8+H9+H10</f>
        <v>0.07</v>
      </c>
      <c r="I5" s="7">
        <f>I6+I7+I8+I9+I10</f>
        <v>0.07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129</v>
      </c>
      <c r="F7" s="5"/>
      <c r="G7" s="5" t="s">
        <v>87</v>
      </c>
      <c r="H7" s="7" t="s">
        <v>129</v>
      </c>
      <c r="I7" s="7" t="s">
        <v>129</v>
      </c>
      <c r="J7" s="5" t="s">
        <v>130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131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132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106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100</v>
      </c>
      <c r="E16" s="17"/>
      <c r="F16" s="18" t="s">
        <v>34</v>
      </c>
      <c r="G16" s="19">
        <f>IF(J5*10&gt;10,10,J5*10)</f>
        <v>10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133</v>
      </c>
      <c r="E18" s="21"/>
      <c r="F18" s="20" t="s">
        <v>134</v>
      </c>
      <c r="G18" s="20" t="s">
        <v>110</v>
      </c>
      <c r="H18" s="20" t="s">
        <v>135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136</v>
      </c>
      <c r="E19" s="21"/>
      <c r="F19" s="22" t="s">
        <v>53</v>
      </c>
      <c r="G19" s="22" t="s">
        <v>49</v>
      </c>
      <c r="H19" s="22" t="s">
        <v>54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137</v>
      </c>
      <c r="E20" s="21"/>
      <c r="F20" s="22" t="s">
        <v>138</v>
      </c>
      <c r="G20" s="22" t="s">
        <v>49</v>
      </c>
      <c r="H20" s="22" t="s">
        <v>139</v>
      </c>
      <c r="I20" s="7" t="s">
        <v>49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127</v>
      </c>
      <c r="E21" s="21"/>
      <c r="F21" s="22" t="s">
        <v>140</v>
      </c>
      <c r="G21" s="22" t="s">
        <v>49</v>
      </c>
      <c r="H21" s="22" t="s">
        <v>129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64</v>
      </c>
      <c r="D22" s="21" t="s">
        <v>141</v>
      </c>
      <c r="E22" s="21"/>
      <c r="F22" s="20" t="s">
        <v>142</v>
      </c>
      <c r="G22" s="20" t="s">
        <v>143</v>
      </c>
      <c r="H22" s="20" t="s">
        <v>58</v>
      </c>
      <c r="I22" s="7" t="s">
        <v>143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68</v>
      </c>
      <c r="D23" s="21" t="s">
        <v>144</v>
      </c>
      <c r="E23" s="21"/>
      <c r="F23" s="22" t="s">
        <v>145</v>
      </c>
      <c r="G23" s="22" t="s">
        <v>143</v>
      </c>
      <c r="H23" s="22" t="s">
        <v>58</v>
      </c>
      <c r="I23" s="7" t="s">
        <v>143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71</v>
      </c>
      <c r="C24" s="20" t="s">
        <v>123</v>
      </c>
      <c r="D24" s="21" t="s">
        <v>146</v>
      </c>
      <c r="E24" s="21"/>
      <c r="F24" s="20" t="s">
        <v>147</v>
      </c>
      <c r="G24" s="20" t="s">
        <v>49</v>
      </c>
      <c r="H24" s="20" t="s">
        <v>130</v>
      </c>
      <c r="I24" s="7" t="s">
        <v>49</v>
      </c>
      <c r="J24" s="26" t="s">
        <v>112</v>
      </c>
      <c r="K24" s="26" t="s">
        <v>50</v>
      </c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workbookViewId="0" topLeftCell="A1">
      <selection activeCell="C15" sqref="C15:K15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148</v>
      </c>
      <c r="D2" s="6"/>
      <c r="E2" s="6"/>
      <c r="F2" s="5" t="s">
        <v>78</v>
      </c>
      <c r="G2" s="5" t="s">
        <v>149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6.39</v>
      </c>
      <c r="F5" s="5"/>
      <c r="G5" s="5">
        <f>G6+G7+G8+G9+G10</f>
        <v>0</v>
      </c>
      <c r="H5" s="7">
        <f>H6+H7+H8+H9+H10</f>
        <v>6.39</v>
      </c>
      <c r="I5" s="7">
        <f>I6+I7+I8+I9+I10</f>
        <v>6.3812</v>
      </c>
      <c r="J5" s="13">
        <f>I5/H5</f>
        <v>0.998622848200313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150</v>
      </c>
      <c r="F7" s="5"/>
      <c r="G7" s="5" t="s">
        <v>87</v>
      </c>
      <c r="H7" s="7" t="s">
        <v>150</v>
      </c>
      <c r="I7" s="7" t="s">
        <v>151</v>
      </c>
      <c r="J7" s="5" t="s">
        <v>152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153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106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99.99</v>
      </c>
      <c r="E16" s="17"/>
      <c r="F16" s="18" t="s">
        <v>34</v>
      </c>
      <c r="G16" s="19">
        <f>IF(J5*10&gt;10,10,J5*10)</f>
        <v>9.98622848200313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154</v>
      </c>
      <c r="E18" s="21"/>
      <c r="F18" s="20" t="s">
        <v>155</v>
      </c>
      <c r="G18" s="20" t="s">
        <v>49</v>
      </c>
      <c r="H18" s="20" t="s">
        <v>156</v>
      </c>
      <c r="I18" s="7" t="s">
        <v>49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/>
      <c r="D19" s="21" t="s">
        <v>157</v>
      </c>
      <c r="E19" s="21"/>
      <c r="F19" s="20" t="s">
        <v>158</v>
      </c>
      <c r="G19" s="20" t="s">
        <v>49</v>
      </c>
      <c r="H19" s="20" t="s">
        <v>159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51</v>
      </c>
      <c r="D20" s="21" t="s">
        <v>160</v>
      </c>
      <c r="E20" s="21"/>
      <c r="F20" s="22" t="s">
        <v>147</v>
      </c>
      <c r="G20" s="22" t="s">
        <v>161</v>
      </c>
      <c r="H20" s="22" t="s">
        <v>130</v>
      </c>
      <c r="I20" s="7" t="s">
        <v>161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/>
      <c r="D21" s="21" t="s">
        <v>162</v>
      </c>
      <c r="E21" s="21"/>
      <c r="F21" s="20" t="s">
        <v>163</v>
      </c>
      <c r="G21" s="20" t="s">
        <v>161</v>
      </c>
      <c r="H21" s="20" t="s">
        <v>58</v>
      </c>
      <c r="I21" s="7" t="s">
        <v>161</v>
      </c>
      <c r="J21" s="26" t="s">
        <v>112</v>
      </c>
      <c r="K21" s="26" t="s">
        <v>50</v>
      </c>
    </row>
    <row r="22" spans="1:11" s="1" customFormat="1" ht="15" customHeight="1">
      <c r="A22" s="20"/>
      <c r="B22" s="20"/>
      <c r="C22" s="20" t="s">
        <v>55</v>
      </c>
      <c r="D22" s="21" t="s">
        <v>164</v>
      </c>
      <c r="E22" s="21"/>
      <c r="F22" s="22" t="s">
        <v>165</v>
      </c>
      <c r="G22" s="22" t="s">
        <v>49</v>
      </c>
      <c r="H22" s="22" t="s">
        <v>139</v>
      </c>
      <c r="I22" s="7" t="s">
        <v>49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59</v>
      </c>
      <c r="D23" s="21" t="s">
        <v>166</v>
      </c>
      <c r="E23" s="21"/>
      <c r="F23" s="22" t="s">
        <v>167</v>
      </c>
      <c r="G23" s="22" t="s">
        <v>49</v>
      </c>
      <c r="H23" s="22" t="s">
        <v>150</v>
      </c>
      <c r="I23" s="7" t="s">
        <v>49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63</v>
      </c>
      <c r="C24" s="20" t="s">
        <v>68</v>
      </c>
      <c r="D24" s="21" t="s">
        <v>168</v>
      </c>
      <c r="E24" s="21"/>
      <c r="F24" s="20" t="s">
        <v>70</v>
      </c>
      <c r="G24" s="20" t="s">
        <v>121</v>
      </c>
      <c r="H24" s="20" t="s">
        <v>58</v>
      </c>
      <c r="I24" s="7" t="s">
        <v>121</v>
      </c>
      <c r="J24" s="26" t="s">
        <v>112</v>
      </c>
      <c r="K24" s="26" t="s">
        <v>50</v>
      </c>
    </row>
    <row r="25" spans="1:11" s="1" customFormat="1" ht="15" customHeight="1">
      <c r="A25" s="20"/>
      <c r="B25" s="20" t="s">
        <v>71</v>
      </c>
      <c r="C25" s="20" t="s">
        <v>123</v>
      </c>
      <c r="D25" s="21" t="s">
        <v>169</v>
      </c>
      <c r="E25" s="21"/>
      <c r="F25" s="20" t="s">
        <v>73</v>
      </c>
      <c r="G25" s="20" t="s">
        <v>49</v>
      </c>
      <c r="H25" s="20" t="s">
        <v>74</v>
      </c>
      <c r="I25" s="7" t="s">
        <v>49</v>
      </c>
      <c r="J25" s="26" t="s">
        <v>112</v>
      </c>
      <c r="K25" s="26" t="s">
        <v>50</v>
      </c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54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7:A25"/>
    <mergeCell ref="B18:B23"/>
    <mergeCell ref="C6:C7"/>
    <mergeCell ref="C18:C19"/>
    <mergeCell ref="C20:C21"/>
    <mergeCell ref="A4:B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C12" sqref="C12:K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170</v>
      </c>
      <c r="D2" s="6"/>
      <c r="E2" s="6"/>
      <c r="F2" s="5" t="s">
        <v>78</v>
      </c>
      <c r="G2" s="5" t="s">
        <v>171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0.86</v>
      </c>
      <c r="F5" s="5"/>
      <c r="G5" s="5">
        <f>G6+G7+G8+G9+G10</f>
        <v>0</v>
      </c>
      <c r="H5" s="7">
        <f>H6+H7+H8+H9+H10</f>
        <v>0.86</v>
      </c>
      <c r="I5" s="7">
        <f>I6+I7+I8+I9+I10</f>
        <v>0.86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172</v>
      </c>
      <c r="F7" s="5"/>
      <c r="G7" s="5" t="s">
        <v>87</v>
      </c>
      <c r="H7" s="7" t="s">
        <v>172</v>
      </c>
      <c r="I7" s="7" t="s">
        <v>172</v>
      </c>
      <c r="J7" s="5" t="s">
        <v>130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173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106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100</v>
      </c>
      <c r="E16" s="17"/>
      <c r="F16" s="18" t="s">
        <v>34</v>
      </c>
      <c r="G16" s="19">
        <f>IF(J5*10&gt;10,10,J5*10)</f>
        <v>10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174</v>
      </c>
      <c r="E18" s="21"/>
      <c r="F18" s="20" t="s">
        <v>175</v>
      </c>
      <c r="G18" s="20" t="s">
        <v>110</v>
      </c>
      <c r="H18" s="20" t="s">
        <v>58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176</v>
      </c>
      <c r="E19" s="21"/>
      <c r="F19" s="22" t="s">
        <v>147</v>
      </c>
      <c r="G19" s="22" t="s">
        <v>49</v>
      </c>
      <c r="H19" s="22" t="s">
        <v>130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177</v>
      </c>
      <c r="E20" s="21"/>
      <c r="F20" s="22" t="s">
        <v>178</v>
      </c>
      <c r="G20" s="22" t="s">
        <v>49</v>
      </c>
      <c r="H20" s="22" t="s">
        <v>58</v>
      </c>
      <c r="I20" s="7" t="s">
        <v>49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179</v>
      </c>
      <c r="E21" s="21"/>
      <c r="F21" s="22" t="s">
        <v>175</v>
      </c>
      <c r="G21" s="22" t="s">
        <v>49</v>
      </c>
      <c r="H21" s="22" t="s">
        <v>58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64</v>
      </c>
      <c r="D22" s="21" t="s">
        <v>180</v>
      </c>
      <c r="E22" s="21"/>
      <c r="F22" s="20" t="s">
        <v>181</v>
      </c>
      <c r="G22" s="20" t="s">
        <v>143</v>
      </c>
      <c r="H22" s="20" t="s">
        <v>58</v>
      </c>
      <c r="I22" s="7" t="s">
        <v>143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68</v>
      </c>
      <c r="D23" s="21" t="s">
        <v>182</v>
      </c>
      <c r="E23" s="21"/>
      <c r="F23" s="22" t="s">
        <v>181</v>
      </c>
      <c r="G23" s="22" t="s">
        <v>143</v>
      </c>
      <c r="H23" s="22" t="s">
        <v>58</v>
      </c>
      <c r="I23" s="7" t="s">
        <v>143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71</v>
      </c>
      <c r="C24" s="20" t="s">
        <v>123</v>
      </c>
      <c r="D24" s="21" t="s">
        <v>183</v>
      </c>
      <c r="E24" s="21"/>
      <c r="F24" s="20" t="s">
        <v>120</v>
      </c>
      <c r="G24" s="20" t="s">
        <v>49</v>
      </c>
      <c r="H24" s="20" t="s">
        <v>122</v>
      </c>
      <c r="I24" s="7" t="s">
        <v>49</v>
      </c>
      <c r="J24" s="26" t="s">
        <v>112</v>
      </c>
      <c r="K24" s="26" t="s">
        <v>50</v>
      </c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100" workbookViewId="0" topLeftCell="A1">
      <selection activeCell="L12" sqref="L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184</v>
      </c>
      <c r="D2" s="6"/>
      <c r="E2" s="6"/>
      <c r="F2" s="5" t="s">
        <v>78</v>
      </c>
      <c r="G2" s="43" t="s">
        <v>185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1.967</v>
      </c>
      <c r="F5" s="5"/>
      <c r="G5" s="5">
        <f>G6+G7+G8+G9+G10</f>
        <v>0</v>
      </c>
      <c r="H5" s="7">
        <f>H6+H7+H8+H9+H10</f>
        <v>1.967</v>
      </c>
      <c r="I5" s="7">
        <f>I6+I7+I8+I9+I10</f>
        <v>1.9624</v>
      </c>
      <c r="J5" s="13">
        <f>I5/H5</f>
        <v>0.9976614133197762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186</v>
      </c>
      <c r="F7" s="5"/>
      <c r="G7" s="5" t="s">
        <v>87</v>
      </c>
      <c r="H7" s="7" t="s">
        <v>186</v>
      </c>
      <c r="I7" s="7" t="s">
        <v>187</v>
      </c>
      <c r="J7" s="5" t="s">
        <v>188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189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132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106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99.98</v>
      </c>
      <c r="E16" s="17"/>
      <c r="F16" s="18" t="s">
        <v>34</v>
      </c>
      <c r="G16" s="19">
        <f>IF(J5*10&gt;10,10,J5*10)</f>
        <v>9.976614133197762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190</v>
      </c>
      <c r="E18" s="21"/>
      <c r="F18" s="20" t="s">
        <v>191</v>
      </c>
      <c r="G18" s="20" t="s">
        <v>110</v>
      </c>
      <c r="H18" s="20" t="s">
        <v>58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184</v>
      </c>
      <c r="E19" s="21"/>
      <c r="F19" s="22" t="s">
        <v>192</v>
      </c>
      <c r="G19" s="22" t="s">
        <v>161</v>
      </c>
      <c r="H19" s="22" t="s">
        <v>58</v>
      </c>
      <c r="I19" s="7" t="s">
        <v>161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/>
      <c r="D20" s="21" t="s">
        <v>193</v>
      </c>
      <c r="E20" s="21"/>
      <c r="F20" s="20" t="s">
        <v>194</v>
      </c>
      <c r="G20" s="20" t="s">
        <v>161</v>
      </c>
      <c r="H20" s="20" t="s">
        <v>58</v>
      </c>
      <c r="I20" s="7" t="s">
        <v>161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55</v>
      </c>
      <c r="D21" s="21" t="s">
        <v>195</v>
      </c>
      <c r="E21" s="21"/>
      <c r="F21" s="22" t="s">
        <v>196</v>
      </c>
      <c r="G21" s="22" t="s">
        <v>49</v>
      </c>
      <c r="H21" s="22" t="s">
        <v>58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/>
      <c r="C22" s="20" t="s">
        <v>59</v>
      </c>
      <c r="D22" s="21" t="s">
        <v>179</v>
      </c>
      <c r="E22" s="21"/>
      <c r="F22" s="22" t="s">
        <v>191</v>
      </c>
      <c r="G22" s="22" t="s">
        <v>49</v>
      </c>
      <c r="H22" s="22" t="s">
        <v>58</v>
      </c>
      <c r="I22" s="7" t="s">
        <v>49</v>
      </c>
      <c r="J22" s="26" t="s">
        <v>112</v>
      </c>
      <c r="K22" s="26" t="s">
        <v>50</v>
      </c>
    </row>
    <row r="23" spans="1:11" s="1" customFormat="1" ht="15" customHeight="1">
      <c r="A23" s="20"/>
      <c r="B23" s="20" t="s">
        <v>63</v>
      </c>
      <c r="C23" s="20" t="s">
        <v>64</v>
      </c>
      <c r="D23" s="21" t="s">
        <v>197</v>
      </c>
      <c r="E23" s="21"/>
      <c r="F23" s="20" t="s">
        <v>125</v>
      </c>
      <c r="G23" s="20" t="s">
        <v>143</v>
      </c>
      <c r="H23" s="20" t="s">
        <v>126</v>
      </c>
      <c r="I23" s="7" t="s">
        <v>143</v>
      </c>
      <c r="J23" s="26" t="s">
        <v>112</v>
      </c>
      <c r="K23" s="26" t="s">
        <v>50</v>
      </c>
    </row>
    <row r="24" spans="1:11" s="1" customFormat="1" ht="15" customHeight="1">
      <c r="A24" s="20"/>
      <c r="B24" s="20"/>
      <c r="C24" s="20" t="s">
        <v>68</v>
      </c>
      <c r="D24" s="21" t="s">
        <v>198</v>
      </c>
      <c r="E24" s="21"/>
      <c r="F24" s="22" t="s">
        <v>181</v>
      </c>
      <c r="G24" s="22" t="s">
        <v>143</v>
      </c>
      <c r="H24" s="22" t="s">
        <v>58</v>
      </c>
      <c r="I24" s="7" t="s">
        <v>143</v>
      </c>
      <c r="J24" s="26" t="s">
        <v>112</v>
      </c>
      <c r="K24" s="26" t="s">
        <v>50</v>
      </c>
    </row>
    <row r="25" spans="1:11" s="1" customFormat="1" ht="15" customHeight="1">
      <c r="A25" s="20"/>
      <c r="B25" s="20" t="s">
        <v>71</v>
      </c>
      <c r="C25" s="20" t="s">
        <v>123</v>
      </c>
      <c r="D25" s="21" t="s">
        <v>199</v>
      </c>
      <c r="E25" s="21"/>
      <c r="F25" s="20" t="s">
        <v>120</v>
      </c>
      <c r="G25" s="20" t="s">
        <v>49</v>
      </c>
      <c r="H25" s="20" t="s">
        <v>122</v>
      </c>
      <c r="I25" s="7" t="s">
        <v>49</v>
      </c>
      <c r="J25" s="26" t="s">
        <v>112</v>
      </c>
      <c r="K25" s="26" t="s">
        <v>50</v>
      </c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54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7:A25"/>
    <mergeCell ref="B18:B22"/>
    <mergeCell ref="B23:B24"/>
    <mergeCell ref="C6:C7"/>
    <mergeCell ref="C19:C20"/>
    <mergeCell ref="A4:B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C12" sqref="C12:K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200</v>
      </c>
      <c r="D2" s="6"/>
      <c r="E2" s="6"/>
      <c r="F2" s="5" t="s">
        <v>78</v>
      </c>
      <c r="G2" s="5" t="s">
        <v>201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0.65</v>
      </c>
      <c r="F5" s="5"/>
      <c r="G5" s="5">
        <f>G6+G7+G8+G9+G10</f>
        <v>0</v>
      </c>
      <c r="H5" s="7">
        <f>H6+H7+H8+H9+H10</f>
        <v>0.65</v>
      </c>
      <c r="I5" s="7">
        <f>I6+I7+I8+I9+I10</f>
        <v>0.4865</v>
      </c>
      <c r="J5" s="13">
        <f>I5/H5</f>
        <v>0.7484615384615384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202</v>
      </c>
      <c r="F7" s="5"/>
      <c r="G7" s="5" t="s">
        <v>87</v>
      </c>
      <c r="H7" s="7" t="s">
        <v>202</v>
      </c>
      <c r="I7" s="7" t="s">
        <v>203</v>
      </c>
      <c r="J7" s="5" t="s">
        <v>204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>
        <f>(G5-G10)/(E5-E10)</f>
        <v>0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205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101</v>
      </c>
      <c r="D13" s="14"/>
      <c r="E13" s="14"/>
      <c r="F13" s="7" t="s">
        <v>102</v>
      </c>
      <c r="G13" s="15" t="s">
        <v>132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50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206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97.48</v>
      </c>
      <c r="E16" s="17"/>
      <c r="F16" s="18" t="s">
        <v>34</v>
      </c>
      <c r="G16" s="19">
        <f>IF(J5*10&gt;10,10,J5*10)</f>
        <v>7.484615384615384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207</v>
      </c>
      <c r="E18" s="21"/>
      <c r="F18" s="20" t="s">
        <v>134</v>
      </c>
      <c r="G18" s="20" t="s">
        <v>110</v>
      </c>
      <c r="H18" s="20" t="s">
        <v>135</v>
      </c>
      <c r="I18" s="7" t="s">
        <v>110</v>
      </c>
      <c r="J18" s="26" t="s">
        <v>208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209</v>
      </c>
      <c r="E19" s="21"/>
      <c r="F19" s="22" t="s">
        <v>147</v>
      </c>
      <c r="G19" s="22" t="s">
        <v>49</v>
      </c>
      <c r="H19" s="22" t="s">
        <v>130</v>
      </c>
      <c r="I19" s="7" t="s">
        <v>49</v>
      </c>
      <c r="J19" s="26" t="s">
        <v>208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210</v>
      </c>
      <c r="E20" s="21"/>
      <c r="F20" s="22" t="s">
        <v>125</v>
      </c>
      <c r="G20" s="22" t="s">
        <v>49</v>
      </c>
      <c r="H20" s="22" t="s">
        <v>126</v>
      </c>
      <c r="I20" s="7" t="s">
        <v>49</v>
      </c>
      <c r="J20" s="26" t="s">
        <v>208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211</v>
      </c>
      <c r="E21" s="21"/>
      <c r="F21" s="22" t="s">
        <v>212</v>
      </c>
      <c r="G21" s="22" t="s">
        <v>49</v>
      </c>
      <c r="H21" s="22" t="s">
        <v>202</v>
      </c>
      <c r="I21" s="7" t="s">
        <v>49</v>
      </c>
      <c r="J21" s="26" t="s">
        <v>208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64</v>
      </c>
      <c r="D22" s="21" t="s">
        <v>213</v>
      </c>
      <c r="E22" s="21"/>
      <c r="F22" s="20" t="s">
        <v>147</v>
      </c>
      <c r="G22" s="20" t="s">
        <v>143</v>
      </c>
      <c r="H22" s="20" t="s">
        <v>130</v>
      </c>
      <c r="I22" s="7" t="s">
        <v>143</v>
      </c>
      <c r="J22" s="26" t="s">
        <v>208</v>
      </c>
      <c r="K22" s="26" t="s">
        <v>50</v>
      </c>
    </row>
    <row r="23" spans="1:11" s="1" customFormat="1" ht="15" customHeight="1">
      <c r="A23" s="20"/>
      <c r="B23" s="20"/>
      <c r="C23" s="20" t="s">
        <v>68</v>
      </c>
      <c r="D23" s="21" t="s">
        <v>214</v>
      </c>
      <c r="E23" s="21"/>
      <c r="F23" s="22" t="s">
        <v>215</v>
      </c>
      <c r="G23" s="22" t="s">
        <v>143</v>
      </c>
      <c r="H23" s="22" t="s">
        <v>58</v>
      </c>
      <c r="I23" s="7" t="s">
        <v>143</v>
      </c>
      <c r="J23" s="26" t="s">
        <v>208</v>
      </c>
      <c r="K23" s="26" t="s">
        <v>50</v>
      </c>
    </row>
    <row r="24" spans="1:11" s="1" customFormat="1" ht="15" customHeight="1">
      <c r="A24" s="20"/>
      <c r="B24" s="20" t="s">
        <v>71</v>
      </c>
      <c r="C24" s="20" t="s">
        <v>123</v>
      </c>
      <c r="D24" s="21" t="s">
        <v>169</v>
      </c>
      <c r="E24" s="21"/>
      <c r="F24" s="20" t="s">
        <v>147</v>
      </c>
      <c r="G24" s="20" t="s">
        <v>49</v>
      </c>
      <c r="H24" s="20" t="s">
        <v>130</v>
      </c>
      <c r="I24" s="7" t="s">
        <v>49</v>
      </c>
      <c r="J24" s="26" t="s">
        <v>208</v>
      </c>
      <c r="K24" s="26" t="s">
        <v>50</v>
      </c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00" workbookViewId="0" topLeftCell="A1">
      <selection activeCell="L12" sqref="L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216</v>
      </c>
      <c r="D2" s="6"/>
      <c r="E2" s="6"/>
      <c r="F2" s="5" t="s">
        <v>78</v>
      </c>
      <c r="G2" s="5" t="s">
        <v>217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</v>
      </c>
      <c r="F5" s="5"/>
      <c r="G5" s="5">
        <f>G6+G7+G8+G9+G10</f>
        <v>3</v>
      </c>
      <c r="H5" s="7">
        <f>H6+H7+H8+H9+H10</f>
        <v>3</v>
      </c>
      <c r="I5" s="7">
        <f>I6+I7+I8+I9+I10</f>
        <v>3</v>
      </c>
      <c r="J5" s="13">
        <f>I5/H5</f>
        <v>1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 t="s">
        <v>87</v>
      </c>
      <c r="F6" s="5"/>
      <c r="G6" s="5" t="s">
        <v>87</v>
      </c>
      <c r="H6" s="7" t="s">
        <v>87</v>
      </c>
      <c r="I6" s="7" t="s">
        <v>87</v>
      </c>
      <c r="J6" s="5" t="s">
        <v>20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 t="s">
        <v>87</v>
      </c>
      <c r="F7" s="5"/>
      <c r="G7" s="5" t="s">
        <v>218</v>
      </c>
      <c r="H7" s="7" t="s">
        <v>218</v>
      </c>
      <c r="I7" s="7" t="s">
        <v>218</v>
      </c>
      <c r="J7" s="5" t="s">
        <v>130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 t="s">
        <v>87</v>
      </c>
      <c r="F8" s="5"/>
      <c r="G8" s="5" t="s">
        <v>87</v>
      </c>
      <c r="H8" s="7" t="s">
        <v>87</v>
      </c>
      <c r="I8" s="7" t="s">
        <v>87</v>
      </c>
      <c r="J8" s="5" t="s">
        <v>20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 t="s">
        <v>87</v>
      </c>
      <c r="F9" s="5"/>
      <c r="G9" s="5" t="s">
        <v>87</v>
      </c>
      <c r="H9" s="7" t="s">
        <v>87</v>
      </c>
      <c r="I9" s="7" t="s">
        <v>87</v>
      </c>
      <c r="J9" s="5" t="s">
        <v>20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 t="s">
        <v>87</v>
      </c>
      <c r="F10" s="5"/>
      <c r="G10" s="5" t="s">
        <v>87</v>
      </c>
      <c r="H10" s="7" t="s">
        <v>87</v>
      </c>
      <c r="I10" s="7" t="s">
        <v>87</v>
      </c>
      <c r="J10" s="5" t="s">
        <v>20</v>
      </c>
      <c r="K10" s="5"/>
    </row>
    <row r="11" spans="1:11" s="1" customFormat="1" ht="30" customHeight="1">
      <c r="A11" s="7" t="s">
        <v>96</v>
      </c>
      <c r="B11" s="7"/>
      <c r="C11" s="13" t="e">
        <f>(G5-G10)/(E5-E10)</f>
        <v>#DIV/0!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216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103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219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219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100</v>
      </c>
      <c r="E16" s="17"/>
      <c r="F16" s="18" t="s">
        <v>34</v>
      </c>
      <c r="G16" s="19">
        <f>IF(J5*10&gt;10,10,J5*10)</f>
        <v>10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220</v>
      </c>
      <c r="E18" s="21"/>
      <c r="F18" s="20" t="s">
        <v>221</v>
      </c>
      <c r="G18" s="20" t="s">
        <v>49</v>
      </c>
      <c r="H18" s="20" t="s">
        <v>222</v>
      </c>
      <c r="I18" s="7" t="s">
        <v>49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/>
      <c r="D19" s="21" t="s">
        <v>223</v>
      </c>
      <c r="E19" s="21"/>
      <c r="F19" s="20" t="s">
        <v>224</v>
      </c>
      <c r="G19" s="20" t="s">
        <v>49</v>
      </c>
      <c r="H19" s="20" t="s">
        <v>139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51</v>
      </c>
      <c r="D20" s="21" t="s">
        <v>225</v>
      </c>
      <c r="E20" s="21"/>
      <c r="F20" s="22" t="s">
        <v>147</v>
      </c>
      <c r="G20" s="22" t="s">
        <v>161</v>
      </c>
      <c r="H20" s="22" t="s">
        <v>130</v>
      </c>
      <c r="I20" s="7" t="s">
        <v>161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/>
      <c r="D21" s="21" t="s">
        <v>226</v>
      </c>
      <c r="E21" s="21"/>
      <c r="F21" s="20" t="s">
        <v>120</v>
      </c>
      <c r="G21" s="20" t="s">
        <v>161</v>
      </c>
      <c r="H21" s="20" t="s">
        <v>122</v>
      </c>
      <c r="I21" s="7" t="s">
        <v>161</v>
      </c>
      <c r="J21" s="26" t="s">
        <v>112</v>
      </c>
      <c r="K21" s="26" t="s">
        <v>50</v>
      </c>
    </row>
    <row r="22" spans="1:11" s="1" customFormat="1" ht="15" customHeight="1">
      <c r="A22" s="20"/>
      <c r="B22" s="20"/>
      <c r="C22" s="20" t="s">
        <v>55</v>
      </c>
      <c r="D22" s="21" t="s">
        <v>227</v>
      </c>
      <c r="E22" s="21"/>
      <c r="F22" s="22" t="s">
        <v>147</v>
      </c>
      <c r="G22" s="22" t="s">
        <v>49</v>
      </c>
      <c r="H22" s="22" t="s">
        <v>130</v>
      </c>
      <c r="I22" s="7" t="s">
        <v>49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59</v>
      </c>
      <c r="D23" s="21" t="s">
        <v>228</v>
      </c>
      <c r="E23" s="21"/>
      <c r="F23" s="22" t="s">
        <v>229</v>
      </c>
      <c r="G23" s="22" t="s">
        <v>49</v>
      </c>
      <c r="H23" s="22" t="s">
        <v>230</v>
      </c>
      <c r="I23" s="7" t="s">
        <v>49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63</v>
      </c>
      <c r="C24" s="20" t="s">
        <v>64</v>
      </c>
      <c r="D24" s="21" t="s">
        <v>231</v>
      </c>
      <c r="E24" s="21"/>
      <c r="F24" s="20" t="s">
        <v>147</v>
      </c>
      <c r="G24" s="20" t="s">
        <v>143</v>
      </c>
      <c r="H24" s="20" t="s">
        <v>130</v>
      </c>
      <c r="I24" s="7" t="s">
        <v>143</v>
      </c>
      <c r="J24" s="26" t="s">
        <v>112</v>
      </c>
      <c r="K24" s="26" t="s">
        <v>50</v>
      </c>
    </row>
    <row r="25" spans="1:11" s="1" customFormat="1" ht="15" customHeight="1">
      <c r="A25" s="20"/>
      <c r="B25" s="20"/>
      <c r="C25" s="20" t="s">
        <v>68</v>
      </c>
      <c r="D25" s="21" t="s">
        <v>232</v>
      </c>
      <c r="E25" s="21"/>
      <c r="F25" s="22" t="s">
        <v>147</v>
      </c>
      <c r="G25" s="22" t="s">
        <v>143</v>
      </c>
      <c r="H25" s="22" t="s">
        <v>130</v>
      </c>
      <c r="I25" s="7" t="s">
        <v>143</v>
      </c>
      <c r="J25" s="26" t="s">
        <v>112</v>
      </c>
      <c r="K25" s="26" t="s">
        <v>50</v>
      </c>
    </row>
    <row r="26" spans="1:11" s="1" customFormat="1" ht="15" customHeight="1">
      <c r="A26" s="20"/>
      <c r="B26" s="20" t="s">
        <v>71</v>
      </c>
      <c r="C26" s="20" t="s">
        <v>123</v>
      </c>
      <c r="D26" s="21" t="s">
        <v>233</v>
      </c>
      <c r="E26" s="21"/>
      <c r="F26" s="20" t="s">
        <v>234</v>
      </c>
      <c r="G26" s="20" t="s">
        <v>49</v>
      </c>
      <c r="H26" s="20" t="s">
        <v>20</v>
      </c>
      <c r="I26" s="7" t="s">
        <v>49</v>
      </c>
      <c r="J26" s="26" t="s">
        <v>112</v>
      </c>
      <c r="K26" s="26" t="s">
        <v>50</v>
      </c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42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ht="42" customHeight="1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56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7:A26"/>
    <mergeCell ref="B18:B23"/>
    <mergeCell ref="B24:B25"/>
    <mergeCell ref="C6:C7"/>
    <mergeCell ref="C18:C19"/>
    <mergeCell ref="C20:C21"/>
    <mergeCell ref="A4:B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2"/>
  <sheetViews>
    <sheetView zoomScaleSheetLayoutView="100" workbookViewId="0" topLeftCell="A1">
      <selection activeCell="L12" sqref="L12"/>
    </sheetView>
  </sheetViews>
  <sheetFormatPr defaultColWidth="8.375" defaultRowHeight="12" customHeight="1"/>
  <cols>
    <col min="1" max="1" width="6.00390625" style="3" customWidth="1"/>
    <col min="2" max="2" width="13.125" style="1" customWidth="1"/>
    <col min="3" max="3" width="21.50390625" style="1" customWidth="1"/>
    <col min="4" max="4" width="12.25390625" style="1" customWidth="1"/>
    <col min="5" max="5" width="14.125" style="1" customWidth="1"/>
    <col min="6" max="7" width="15.875" style="1" customWidth="1"/>
    <col min="8" max="9" width="13.875" style="1" customWidth="1"/>
    <col min="10" max="10" width="13.625" style="1" customWidth="1"/>
    <col min="11" max="11" width="17.25390625" style="1" customWidth="1"/>
    <col min="12" max="16384" width="8.375" style="1" customWidth="1"/>
  </cols>
  <sheetData>
    <row r="1" spans="1:24" s="1" customFormat="1" ht="33" customHeight="1">
      <c r="A1" s="4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1.75" customHeight="1">
      <c r="A2" s="5" t="s">
        <v>76</v>
      </c>
      <c r="B2" s="5"/>
      <c r="C2" s="6" t="s">
        <v>235</v>
      </c>
      <c r="D2" s="6"/>
      <c r="E2" s="6"/>
      <c r="F2" s="5" t="s">
        <v>78</v>
      </c>
      <c r="G2" s="5" t="s">
        <v>236</v>
      </c>
      <c r="H2" s="5"/>
      <c r="I2" s="5"/>
      <c r="J2" s="5"/>
      <c r="K2" s="5"/>
      <c r="L2" s="25"/>
      <c r="M2" s="25"/>
      <c r="N2" s="25"/>
      <c r="O2" s="25"/>
      <c r="P2" s="25"/>
      <c r="Q2" s="25"/>
      <c r="R2" s="25"/>
      <c r="S2" s="25"/>
      <c r="T2" s="24"/>
      <c r="U2" s="24"/>
      <c r="V2" s="24"/>
      <c r="W2" s="24"/>
      <c r="X2" s="24"/>
    </row>
    <row r="3" spans="1:24" s="1" customFormat="1" ht="21.75" customHeight="1">
      <c r="A3" s="5" t="s">
        <v>80</v>
      </c>
      <c r="B3" s="5"/>
      <c r="C3" s="5" t="s">
        <v>81</v>
      </c>
      <c r="D3" s="5"/>
      <c r="E3" s="5"/>
      <c r="F3" s="5" t="s">
        <v>82</v>
      </c>
      <c r="G3" s="5" t="s">
        <v>83</v>
      </c>
      <c r="H3" s="5"/>
      <c r="I3" s="5"/>
      <c r="J3" s="5"/>
      <c r="K3" s="5"/>
      <c r="L3" s="25"/>
      <c r="M3" s="25"/>
      <c r="N3" s="25"/>
      <c r="O3" s="25"/>
      <c r="P3" s="25"/>
      <c r="Q3" s="25"/>
      <c r="R3" s="25"/>
      <c r="S3" s="25"/>
      <c r="T3" s="24"/>
      <c r="U3" s="24"/>
      <c r="V3" s="24"/>
      <c r="W3" s="24"/>
      <c r="X3" s="24"/>
    </row>
    <row r="4" spans="1:24" s="1" customFormat="1" ht="21.75" customHeight="1">
      <c r="A4" s="7" t="s">
        <v>84</v>
      </c>
      <c r="B4" s="7"/>
      <c r="C4" s="8" t="s">
        <v>6</v>
      </c>
      <c r="D4" s="8"/>
      <c r="E4" s="8" t="s">
        <v>7</v>
      </c>
      <c r="F4" s="8"/>
      <c r="G4" s="8" t="s">
        <v>8</v>
      </c>
      <c r="H4" s="8" t="s">
        <v>9</v>
      </c>
      <c r="I4" s="8" t="s">
        <v>10</v>
      </c>
      <c r="J4" s="8" t="s">
        <v>11</v>
      </c>
      <c r="K4" s="8"/>
      <c r="L4" s="25"/>
      <c r="M4" s="25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</row>
    <row r="5" spans="1:11" s="1" customFormat="1" ht="21.75" customHeight="1">
      <c r="A5" s="7"/>
      <c r="B5" s="7"/>
      <c r="C5" s="9" t="s">
        <v>12</v>
      </c>
      <c r="D5" s="9"/>
      <c r="E5" s="5">
        <f>E6+E7+E8+E9+E10</f>
        <v>0</v>
      </c>
      <c r="F5" s="5"/>
      <c r="G5" s="5">
        <f>G6+G7+G8+G9+G10</f>
        <v>0</v>
      </c>
      <c r="H5" s="7">
        <f>H6+H7+H8+H9+H10</f>
        <v>0</v>
      </c>
      <c r="I5" s="7">
        <f>I6+I7+I8+I9+I10</f>
        <v>0</v>
      </c>
      <c r="J5" s="13">
        <v>0</v>
      </c>
      <c r="K5" s="13"/>
    </row>
    <row r="6" spans="1:11" s="1" customFormat="1" ht="21.75" customHeight="1">
      <c r="A6" s="7"/>
      <c r="B6" s="7"/>
      <c r="C6" s="10" t="s">
        <v>85</v>
      </c>
      <c r="D6" s="11" t="s">
        <v>86</v>
      </c>
      <c r="E6" s="5">
        <v>0</v>
      </c>
      <c r="F6" s="5"/>
      <c r="G6" s="5">
        <v>0</v>
      </c>
      <c r="H6" s="7">
        <v>0</v>
      </c>
      <c r="I6" s="7">
        <v>0</v>
      </c>
      <c r="J6" s="5">
        <v>0</v>
      </c>
      <c r="K6" s="5"/>
    </row>
    <row r="7" spans="1:11" s="1" customFormat="1" ht="21.75" customHeight="1">
      <c r="A7" s="7"/>
      <c r="B7" s="7"/>
      <c r="C7" s="10"/>
      <c r="D7" s="11" t="s">
        <v>88</v>
      </c>
      <c r="E7" s="5">
        <v>0</v>
      </c>
      <c r="F7" s="5"/>
      <c r="G7" s="5">
        <v>0</v>
      </c>
      <c r="H7" s="7">
        <v>0</v>
      </c>
      <c r="I7" s="7">
        <v>0</v>
      </c>
      <c r="J7" s="5">
        <v>0</v>
      </c>
      <c r="K7" s="5"/>
    </row>
    <row r="8" spans="1:11" s="1" customFormat="1" ht="21.75" customHeight="1">
      <c r="A8" s="7"/>
      <c r="B8" s="7"/>
      <c r="C8" s="5" t="s">
        <v>92</v>
      </c>
      <c r="D8" s="12" t="s">
        <v>93</v>
      </c>
      <c r="E8" s="5">
        <v>0</v>
      </c>
      <c r="F8" s="5"/>
      <c r="G8" s="5">
        <v>0</v>
      </c>
      <c r="H8" s="7">
        <v>0</v>
      </c>
      <c r="I8" s="7">
        <v>0</v>
      </c>
      <c r="J8" s="5">
        <v>0</v>
      </c>
      <c r="K8" s="5"/>
    </row>
    <row r="9" spans="1:11" s="1" customFormat="1" ht="21.75" customHeight="1">
      <c r="A9" s="7"/>
      <c r="B9" s="7"/>
      <c r="C9" s="5" t="s">
        <v>94</v>
      </c>
      <c r="D9" s="12" t="s">
        <v>93</v>
      </c>
      <c r="E9" s="5">
        <v>0</v>
      </c>
      <c r="F9" s="5"/>
      <c r="G9" s="5">
        <v>0</v>
      </c>
      <c r="H9" s="7">
        <v>0</v>
      </c>
      <c r="I9" s="7">
        <v>0</v>
      </c>
      <c r="J9" s="5">
        <v>0</v>
      </c>
      <c r="K9" s="5"/>
    </row>
    <row r="10" spans="1:11" s="1" customFormat="1" ht="21.75" customHeight="1">
      <c r="A10" s="7"/>
      <c r="B10" s="7"/>
      <c r="C10" s="10" t="s">
        <v>95</v>
      </c>
      <c r="D10" s="12" t="s">
        <v>93</v>
      </c>
      <c r="E10" s="5">
        <v>0</v>
      </c>
      <c r="F10" s="5"/>
      <c r="G10" s="5">
        <v>0</v>
      </c>
      <c r="H10" s="7">
        <v>0</v>
      </c>
      <c r="I10" s="7">
        <v>0</v>
      </c>
      <c r="J10" s="5">
        <v>0</v>
      </c>
      <c r="K10" s="5"/>
    </row>
    <row r="11" spans="1:11" s="1" customFormat="1" ht="30" customHeight="1">
      <c r="A11" s="7" t="s">
        <v>96</v>
      </c>
      <c r="B11" s="7"/>
      <c r="C11" s="13" t="e">
        <f>(G5-G10)/(E5-E10)</f>
        <v>#DIV/0!</v>
      </c>
      <c r="D11" s="13"/>
      <c r="E11" s="5" t="s">
        <v>97</v>
      </c>
      <c r="F11" s="5"/>
      <c r="G11" s="10" t="s">
        <v>50</v>
      </c>
      <c r="H11" s="10"/>
      <c r="I11" s="10"/>
      <c r="J11" s="10"/>
      <c r="K11" s="10"/>
    </row>
    <row r="12" spans="1:24" s="1" customFormat="1" ht="84.75" customHeight="1">
      <c r="A12" s="7" t="s">
        <v>98</v>
      </c>
      <c r="B12" s="7"/>
      <c r="C12" s="10" t="s">
        <v>237</v>
      </c>
      <c r="D12" s="10"/>
      <c r="E12" s="10"/>
      <c r="F12" s="10"/>
      <c r="G12" s="10"/>
      <c r="H12" s="10"/>
      <c r="I12" s="10"/>
      <c r="J12" s="10"/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" customFormat="1" ht="27.75" customHeight="1">
      <c r="A13" s="7" t="s">
        <v>100</v>
      </c>
      <c r="B13" s="7"/>
      <c r="C13" s="14" t="s">
        <v>103</v>
      </c>
      <c r="D13" s="14"/>
      <c r="E13" s="14"/>
      <c r="F13" s="7" t="s">
        <v>102</v>
      </c>
      <c r="G13" s="15" t="s">
        <v>103</v>
      </c>
      <c r="H13" s="15"/>
      <c r="I13" s="15"/>
      <c r="J13" s="15"/>
      <c r="K13" s="1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" customFormat="1" ht="27.75" customHeight="1">
      <c r="A14" s="7" t="s">
        <v>104</v>
      </c>
      <c r="B14" s="7"/>
      <c r="C14" s="10" t="s">
        <v>237</v>
      </c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" customFormat="1" ht="27.75" customHeight="1">
      <c r="A15" s="5" t="s">
        <v>105</v>
      </c>
      <c r="B15" s="5"/>
      <c r="C15" s="10" t="s">
        <v>238</v>
      </c>
      <c r="D15" s="10"/>
      <c r="E15" s="10"/>
      <c r="F15" s="10"/>
      <c r="G15" s="10"/>
      <c r="H15" s="10"/>
      <c r="I15" s="10"/>
      <c r="J15" s="10"/>
      <c r="K15" s="1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" customFormat="1" ht="27.75" customHeight="1">
      <c r="A16" s="16" t="s">
        <v>33</v>
      </c>
      <c r="B16" s="16"/>
      <c r="C16" s="16"/>
      <c r="D16" s="17">
        <v>90</v>
      </c>
      <c r="E16" s="17"/>
      <c r="F16" s="18" t="s">
        <v>34</v>
      </c>
      <c r="G16" s="19">
        <f>IF(J5*10&gt;10,10,J5*10)</f>
        <v>0</v>
      </c>
      <c r="H16" s="19"/>
      <c r="I16" s="19"/>
      <c r="J16" s="19"/>
      <c r="K16" s="1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11" s="1" customFormat="1" ht="30" customHeight="1">
      <c r="A17" s="20" t="s">
        <v>107</v>
      </c>
      <c r="B17" s="8" t="s">
        <v>36</v>
      </c>
      <c r="C17" s="8" t="s">
        <v>37</v>
      </c>
      <c r="D17" s="8" t="s">
        <v>38</v>
      </c>
      <c r="E17" s="8"/>
      <c r="F17" s="8" t="s">
        <v>39</v>
      </c>
      <c r="G17" s="8" t="s">
        <v>40</v>
      </c>
      <c r="H17" s="8" t="s">
        <v>41</v>
      </c>
      <c r="I17" s="8" t="s">
        <v>42</v>
      </c>
      <c r="J17" s="8" t="s">
        <v>43</v>
      </c>
      <c r="K17" s="8" t="s">
        <v>44</v>
      </c>
    </row>
    <row r="18" spans="1:11" s="1" customFormat="1" ht="15" customHeight="1">
      <c r="A18" s="20"/>
      <c r="B18" s="20" t="s">
        <v>45</v>
      </c>
      <c r="C18" s="20" t="s">
        <v>46</v>
      </c>
      <c r="D18" s="21" t="s">
        <v>239</v>
      </c>
      <c r="E18" s="21"/>
      <c r="F18" s="20" t="s">
        <v>240</v>
      </c>
      <c r="G18" s="20" t="s">
        <v>110</v>
      </c>
      <c r="H18" s="20" t="s">
        <v>49</v>
      </c>
      <c r="I18" s="7" t="s">
        <v>110</v>
      </c>
      <c r="J18" s="26" t="s">
        <v>112</v>
      </c>
      <c r="K18" s="26" t="s">
        <v>50</v>
      </c>
    </row>
    <row r="19" spans="1:11" s="1" customFormat="1" ht="15" customHeight="1">
      <c r="A19" s="20"/>
      <c r="B19" s="20"/>
      <c r="C19" s="20" t="s">
        <v>51</v>
      </c>
      <c r="D19" s="21" t="s">
        <v>241</v>
      </c>
      <c r="E19" s="21"/>
      <c r="F19" s="22" t="s">
        <v>147</v>
      </c>
      <c r="G19" s="22" t="s">
        <v>49</v>
      </c>
      <c r="H19" s="22" t="s">
        <v>130</v>
      </c>
      <c r="I19" s="7" t="s">
        <v>49</v>
      </c>
      <c r="J19" s="26" t="s">
        <v>112</v>
      </c>
      <c r="K19" s="26" t="s">
        <v>50</v>
      </c>
    </row>
    <row r="20" spans="1:11" s="1" customFormat="1" ht="15" customHeight="1">
      <c r="A20" s="20"/>
      <c r="B20" s="20"/>
      <c r="C20" s="20" t="s">
        <v>55</v>
      </c>
      <c r="D20" s="21" t="s">
        <v>242</v>
      </c>
      <c r="E20" s="21"/>
      <c r="F20" s="22" t="s">
        <v>243</v>
      </c>
      <c r="G20" s="22" t="s">
        <v>49</v>
      </c>
      <c r="H20" s="22" t="s">
        <v>58</v>
      </c>
      <c r="I20" s="7" t="s">
        <v>49</v>
      </c>
      <c r="J20" s="26" t="s">
        <v>112</v>
      </c>
      <c r="K20" s="26" t="s">
        <v>50</v>
      </c>
    </row>
    <row r="21" spans="1:11" s="1" customFormat="1" ht="15" customHeight="1">
      <c r="A21" s="20"/>
      <c r="B21" s="20"/>
      <c r="C21" s="20" t="s">
        <v>59</v>
      </c>
      <c r="D21" s="21" t="s">
        <v>244</v>
      </c>
      <c r="E21" s="21"/>
      <c r="F21" s="22" t="s">
        <v>245</v>
      </c>
      <c r="G21" s="22" t="s">
        <v>49</v>
      </c>
      <c r="H21" s="22" t="s">
        <v>58</v>
      </c>
      <c r="I21" s="7" t="s">
        <v>49</v>
      </c>
      <c r="J21" s="26" t="s">
        <v>112</v>
      </c>
      <c r="K21" s="26" t="s">
        <v>50</v>
      </c>
    </row>
    <row r="22" spans="1:11" s="1" customFormat="1" ht="15" customHeight="1">
      <c r="A22" s="20"/>
      <c r="B22" s="20" t="s">
        <v>63</v>
      </c>
      <c r="C22" s="20" t="s">
        <v>64</v>
      </c>
      <c r="D22" s="21" t="s">
        <v>246</v>
      </c>
      <c r="E22" s="21"/>
      <c r="F22" s="20" t="s">
        <v>247</v>
      </c>
      <c r="G22" s="20" t="s">
        <v>143</v>
      </c>
      <c r="H22" s="20" t="s">
        <v>58</v>
      </c>
      <c r="I22" s="7" t="s">
        <v>143</v>
      </c>
      <c r="J22" s="26" t="s">
        <v>112</v>
      </c>
      <c r="K22" s="26" t="s">
        <v>50</v>
      </c>
    </row>
    <row r="23" spans="1:11" s="1" customFormat="1" ht="15" customHeight="1">
      <c r="A23" s="20"/>
      <c r="B23" s="20"/>
      <c r="C23" s="20" t="s">
        <v>68</v>
      </c>
      <c r="D23" s="21" t="s">
        <v>248</v>
      </c>
      <c r="E23" s="21"/>
      <c r="F23" s="22" t="s">
        <v>215</v>
      </c>
      <c r="G23" s="22" t="s">
        <v>143</v>
      </c>
      <c r="H23" s="22" t="s">
        <v>58</v>
      </c>
      <c r="I23" s="7" t="s">
        <v>143</v>
      </c>
      <c r="J23" s="26" t="s">
        <v>112</v>
      </c>
      <c r="K23" s="26" t="s">
        <v>50</v>
      </c>
    </row>
    <row r="24" spans="1:11" s="1" customFormat="1" ht="15" customHeight="1">
      <c r="A24" s="20"/>
      <c r="B24" s="20" t="s">
        <v>71</v>
      </c>
      <c r="C24" s="20" t="s">
        <v>123</v>
      </c>
      <c r="D24" s="21" t="s">
        <v>249</v>
      </c>
      <c r="E24" s="21"/>
      <c r="F24" s="20" t="s">
        <v>120</v>
      </c>
      <c r="G24" s="20" t="s">
        <v>49</v>
      </c>
      <c r="H24" s="20" t="s">
        <v>122</v>
      </c>
      <c r="I24" s="7" t="s">
        <v>49</v>
      </c>
      <c r="J24" s="26" t="s">
        <v>112</v>
      </c>
      <c r="K24" s="26" t="s">
        <v>50</v>
      </c>
    </row>
    <row r="25" spans="1:11" s="2" customFormat="1" ht="42" customHeigh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ht="42" customHeigh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42" customHeigh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42" customHeigh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42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42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42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ht="42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52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A17:A24"/>
    <mergeCell ref="B18:B21"/>
    <mergeCell ref="B22:B23"/>
    <mergeCell ref="C6:C7"/>
    <mergeCell ref="A4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Administrator</cp:lastModifiedBy>
  <dcterms:created xsi:type="dcterms:W3CDTF">2015-06-05T18:17:00Z</dcterms:created>
  <dcterms:modified xsi:type="dcterms:W3CDTF">2023-11-20T07:42:00Z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36FAC54AFABA48A6B900ABDAF4B5090A</vt:lpwstr>
  </property>
</Properties>
</file>