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20" activeTab="23"/>
  </bookViews>
  <sheets>
    <sheet name="水电费" sheetId="1" r:id="rId1"/>
    <sheet name="县政府大院日常保洁服务费" sheetId="2" r:id="rId2"/>
    <sheet name="县公务用车管理中心驾驶员出车差旅费" sheetId="3" r:id="rId3"/>
    <sheet name="大院零星费用" sheetId="4" r:id="rId4"/>
    <sheet name="大院日常维修维护费" sheetId="5" r:id="rId5"/>
    <sheet name="党组织生活经费" sheetId="6" r:id="rId6"/>
    <sheet name="机关公共机构节能经费" sheetId="7" r:id="rId7"/>
    <sheet name="县府大院绿化美化费" sheetId="8" r:id="rId8"/>
    <sheet name="行政会议中心日常用品购置费" sheetId="9" r:id="rId9"/>
    <sheet name="交流挂职领导基本生活用具购置费" sheetId="10" r:id="rId10"/>
    <sheet name="公务车辆监控系统网络费" sheetId="11" r:id="rId11"/>
    <sheet name="公务车辆管理平台建设费" sheetId="12" r:id="rId12"/>
    <sheet name="公车平台司机差旅费" sheetId="13" r:id="rId13"/>
    <sheet name="被装购置费" sheetId="14" r:id="rId14"/>
    <sheet name="拨韦礼一次性抚恤金" sheetId="15" r:id="rId15"/>
    <sheet name="保卫、会议中心聘用人员加班费" sheetId="16" r:id="rId16"/>
    <sheet name="保安人员服务费" sheetId="17" r:id="rId17"/>
    <sheet name="改造经费" sheetId="18" r:id="rId18"/>
    <sheet name="红外线体温测温仪款" sheetId="19" r:id="rId19"/>
    <sheet name="更换县行政会议中心中央空调机款" sheetId="20" r:id="rId20"/>
    <sheet name="2022年度后勤服务保障工作经费" sheetId="21" r:id="rId21"/>
    <sheet name="奖励性补贴" sheetId="22" r:id="rId22"/>
    <sheet name="韦美春一次性抚恤金" sheetId="23" r:id="rId23"/>
    <sheet name="新能源汽车租赁费" sheetId="24" r:id="rId24"/>
  </sheets>
  <definedNames/>
  <calcPr fullCalcOnLoad="1"/>
</workbook>
</file>

<file path=xl/sharedStrings.xml><?xml version="1.0" encoding="utf-8"?>
<sst xmlns="http://schemas.openxmlformats.org/spreadsheetml/2006/main" count="3256" uniqueCount="466">
  <si>
    <r>
      <rPr>
        <b/>
        <sz val="18"/>
        <color indexed="8"/>
        <rFont val="宋体"/>
        <family val="0"/>
      </rPr>
      <t>2022年度预算项目绩效自评表</t>
    </r>
  </si>
  <si>
    <t>项目名称</t>
  </si>
  <si>
    <t>水电费</t>
  </si>
  <si>
    <t>项目编码</t>
  </si>
  <si>
    <t>451226210312900004079</t>
  </si>
  <si>
    <t>项目实施单位</t>
  </si>
  <si>
    <t>129001-环江毛南族自治县机关事务服务中心</t>
  </si>
  <si>
    <t>主管部门</t>
  </si>
  <si>
    <t>129-环江毛南族自治县机关事务服务中心</t>
  </si>
  <si>
    <t>预算执行情况
(万元)</t>
  </si>
  <si>
    <t>资金来源</t>
  </si>
  <si>
    <t>年初预算数</t>
  </si>
  <si>
    <t>年中预算调整数</t>
  </si>
  <si>
    <t>调整后预算数</t>
  </si>
  <si>
    <t>实际支出数</t>
  </si>
  <si>
    <t>预算执行率(%)</t>
  </si>
  <si>
    <t>合计</t>
  </si>
  <si>
    <t>其中：一般公共预算拨款</t>
  </si>
  <si>
    <t>其中: 上级</t>
  </si>
  <si>
    <t>0.0</t>
  </si>
  <si>
    <t>0</t>
  </si>
  <si>
    <t xml:space="preserve">      本级</t>
  </si>
  <si>
    <t>13.901</t>
  </si>
  <si>
    <t>13.6202</t>
  </si>
  <si>
    <t>97.98</t>
  </si>
  <si>
    <t>政府性基金</t>
  </si>
  <si>
    <t xml:space="preserve"> ——</t>
  </si>
  <si>
    <t xml:space="preserve">  国有资本经营预算</t>
  </si>
  <si>
    <t xml:space="preserve">      其他资金</t>
  </si>
  <si>
    <t>财政拨款预算调整率（%）</t>
  </si>
  <si>
    <t>调整原因说明</t>
  </si>
  <si>
    <t/>
  </si>
  <si>
    <t>项目概况（包括项目立项依据、可行性和必要性、支持范围、实施内容等）</t>
  </si>
  <si>
    <t>大院办公水电费</t>
  </si>
  <si>
    <t>项目起始时间</t>
  </si>
  <si>
    <t>2021</t>
  </si>
  <si>
    <t>项目终止时间</t>
  </si>
  <si>
    <t>2022</t>
  </si>
  <si>
    <t>项目实施进度安排</t>
  </si>
  <si>
    <t>年度绩效目标</t>
  </si>
  <si>
    <t>每月按时缴纳县府大院办公水电费，保障大院正常办公运行</t>
  </si>
  <si>
    <t>自评得分（满分100分）</t>
  </si>
  <si>
    <t>预算执行（10分）</t>
  </si>
  <si>
    <t>项目绩效目标衡量指标</t>
  </si>
  <si>
    <t>一级指标</t>
  </si>
  <si>
    <t>二级指标</t>
  </si>
  <si>
    <t>指标内容</t>
  </si>
  <si>
    <t>指标值</t>
  </si>
  <si>
    <t>分值</t>
  </si>
  <si>
    <t>实际完成值</t>
  </si>
  <si>
    <t>指标得分</t>
  </si>
  <si>
    <t>完成情况简要描述</t>
  </si>
  <si>
    <t>偏差原因及改进措施</t>
  </si>
  <si>
    <t>产出指标</t>
  </si>
  <si>
    <t>数量指标</t>
  </si>
  <si>
    <t>缴纳水电费次数</t>
  </si>
  <si>
    <t>＝12次</t>
  </si>
  <si>
    <t>20</t>
  </si>
  <si>
    <t>12</t>
  </si>
  <si>
    <t>按时完成</t>
  </si>
  <si>
    <t>质量指标</t>
  </si>
  <si>
    <t>经费支出合规性</t>
  </si>
  <si>
    <t>严格执行相关财经法规、制度</t>
  </si>
  <si>
    <t>10</t>
  </si>
  <si>
    <t>达成预期指标</t>
  </si>
  <si>
    <t>按时支付</t>
  </si>
  <si>
    <t>时效指标</t>
  </si>
  <si>
    <t>支付水电费时间</t>
  </si>
  <si>
    <t>＝1年</t>
  </si>
  <si>
    <t>1</t>
  </si>
  <si>
    <t>成本指标</t>
  </si>
  <si>
    <t>本年度水电费总金额</t>
  </si>
  <si>
    <t>＜139010元</t>
  </si>
  <si>
    <t>136202.31</t>
  </si>
  <si>
    <t>按实际支付</t>
  </si>
  <si>
    <t>效益指标</t>
  </si>
  <si>
    <t>社会效益指标</t>
  </si>
  <si>
    <t>按时缴纳水电费</t>
  </si>
  <si>
    <t>保障县府大院办公场所的正常运行</t>
  </si>
  <si>
    <t>15</t>
  </si>
  <si>
    <t>可持续影响指标</t>
  </si>
  <si>
    <t>缴纳水电费可持续影响</t>
  </si>
  <si>
    <t>满意度指标</t>
  </si>
  <si>
    <t>服务对象满意度</t>
  </si>
  <si>
    <t>满意度</t>
  </si>
  <si>
    <t>≥95%</t>
  </si>
  <si>
    <t>95</t>
  </si>
  <si>
    <t>县政府大院日常保洁服务费</t>
  </si>
  <si>
    <t>451226210312900004081</t>
  </si>
  <si>
    <t>18.0</t>
  </si>
  <si>
    <t>100</t>
  </si>
  <si>
    <t>根据县府常务会议纪要七届第54期：县政府大院日常保洁及绿化管理工作通过购买社会服务的方式执行，每年定额包干经费18万元</t>
  </si>
  <si>
    <t>通过购买服务的方式聘请人员做好大院日常保洁工作</t>
  </si>
  <si>
    <t>支付保洁服务费次数</t>
  </si>
  <si>
    <t>严格按照财经制度支出</t>
  </si>
  <si>
    <t>按规定支付</t>
  </si>
  <si>
    <t>经费支出时间</t>
  </si>
  <si>
    <t>项目经费金额</t>
  </si>
  <si>
    <t>＜18万元</t>
  </si>
  <si>
    <t>18</t>
  </si>
  <si>
    <t>按时实际支付</t>
  </si>
  <si>
    <t>县府大院保洁服务费社会效益</t>
  </si>
  <si>
    <t>通过政府购买方式，增加社会就业岗位</t>
  </si>
  <si>
    <t>县府大院保洁服务费可持续影响</t>
  </si>
  <si>
    <t>为干部职工提供干净、卫生的工作、生活环境</t>
  </si>
  <si>
    <t>≥100%</t>
  </si>
  <si>
    <t>县公务用车管理中心驾驶员出车差旅费</t>
  </si>
  <si>
    <t>451226210312900004082</t>
  </si>
  <si>
    <t>66.0</t>
  </si>
  <si>
    <t>33.1778</t>
  </si>
  <si>
    <t>50.27</t>
  </si>
  <si>
    <t>根据环财发〔2022〕33号环江毛南族自治县财政局关于印发《环江毛南族自治县党政机关差旅管理办法》的通知及我县车改方案要求，保留在县公务用车管理中心的公务车辆65辆，保障县直机关单位公务用车需要，配备的53名驾驶员全部交由管理中心负责管理，出车差旅费在我中心报销。</t>
  </si>
  <si>
    <t>2023</t>
  </si>
  <si>
    <t>按照驾驶员实际出车次数，按时报销差旅费</t>
  </si>
  <si>
    <t>公车平台司机全年出车次数</t>
  </si>
  <si>
    <t>≥8835次</t>
  </si>
  <si>
    <t>8835</t>
  </si>
  <si>
    <t>按计划完成</t>
  </si>
  <si>
    <t>全年我县公务出车保障率</t>
  </si>
  <si>
    <t>＝100%</t>
  </si>
  <si>
    <t>支付公车平台司机差旅费时间</t>
  </si>
  <si>
    <t>本年度差旅费支出总额</t>
  </si>
  <si>
    <t>＜66万元</t>
  </si>
  <si>
    <t>33.18</t>
  </si>
  <si>
    <t>经济效益指标</t>
  </si>
  <si>
    <t>公车平台司机出车经济效益</t>
  </si>
  <si>
    <t>保障公车平台司机的切身利益、确保我县各部门公务出行的顺利进行，促进我县社会经济的发展</t>
  </si>
  <si>
    <t>公车平台司机出车可持续影响</t>
  </si>
  <si>
    <t>保障我县各部门公务出行任务，及时为群众解决紧急问题，提高群众对政府的信任度和满意度</t>
  </si>
  <si>
    <t>公车平台司机满意度、各用车单位满意度</t>
  </si>
  <si>
    <t>大院零星费用</t>
  </si>
  <si>
    <t>451226210312900004777</t>
  </si>
  <si>
    <t>5.0</t>
  </si>
  <si>
    <t>4.9486</t>
  </si>
  <si>
    <t>98.97</t>
  </si>
  <si>
    <t>主要用于县府大院内日常零星项目支出，如：每季度请专人修剪大院内树木、买石灰保护树干等需要经费2万，修缮会议中心各会议室一些音响话筒等设备需要经费1万元，大院内网邮电及其维修费用2万元，大院各单位灯具电器维修电工所需要购买材料费3.5万元</t>
  </si>
  <si>
    <t>县府大院内日常零星项目支出</t>
  </si>
  <si>
    <t>干部下乡差旅费支出及大院零星开支，保障机关大院的正常运行</t>
  </si>
  <si>
    <t>下乡出差人数</t>
  </si>
  <si>
    <t>≥20人</t>
  </si>
  <si>
    <t>按计划开展工作</t>
  </si>
  <si>
    <t>规范使用项目经费</t>
  </si>
  <si>
    <t>县府大院日常零星支出</t>
  </si>
  <si>
    <t>项目经费成本</t>
  </si>
  <si>
    <t>≤5万元</t>
  </si>
  <si>
    <t>4.95</t>
  </si>
  <si>
    <t>日常零星支出社会效益</t>
  </si>
  <si>
    <t>确保县府大院各项工作正常运转</t>
  </si>
  <si>
    <t>大院日常零星费用</t>
  </si>
  <si>
    <t>为县府机关大院提供更有利的后勤保障服务</t>
  </si>
  <si>
    <t>大院日常维修维护费</t>
  </si>
  <si>
    <t>451226210312900004800</t>
  </si>
  <si>
    <t>20.0</t>
  </si>
  <si>
    <t>1、党政办公大楼、人大、政协办公大楼地面装修及卫生间、排污沟等维修改造。2、水电设施设备、空调机、音响、电梯、电子显示屏、智能视频监控系统、电动门等设备设施的保养、检测、维修及配件材料等费用.3、行政会议中心消防系统的检测、维修保养；4、停车场、水沟、下水道等装修费。</t>
  </si>
  <si>
    <t>大院办公楼楼顶补漏、墙面翻新、下水道疏通等日常维修维护</t>
  </si>
  <si>
    <t>会议中心地板维修</t>
  </si>
  <si>
    <t>≥3次</t>
  </si>
  <si>
    <t>3</t>
  </si>
  <si>
    <t>严格按照经费支出标准支付</t>
  </si>
  <si>
    <t>大院日常维修</t>
  </si>
  <si>
    <t>≤20万元</t>
  </si>
  <si>
    <t>大院日常维修维护社会效益</t>
  </si>
  <si>
    <t>完成县府大院日常维修维护需求，确保整个大院正常运转</t>
  </si>
  <si>
    <t>大院日常维护维修可持续影响</t>
  </si>
  <si>
    <t>为机关大院干部提供舒适、安全、卫生的办公环境</t>
  </si>
  <si>
    <t>党组织生活经费</t>
  </si>
  <si>
    <t>451226210312900004801</t>
  </si>
  <si>
    <t>0.21</t>
  </si>
  <si>
    <t>党支部组织生活经费</t>
  </si>
  <si>
    <t>集体过党员政治生日，开展党史教育活动</t>
  </si>
  <si>
    <t>召开主题党日次数</t>
  </si>
  <si>
    <t>严格按照财经制度规范使用经费</t>
  </si>
  <si>
    <t>使用经费时间</t>
  </si>
  <si>
    <t>党组织活动经费</t>
  </si>
  <si>
    <t>≤0.21万元</t>
  </si>
  <si>
    <t>党组织活动经费社会效益指标</t>
  </si>
  <si>
    <t>党组织生活正常开展，使党员更深入的了解党的发展历程</t>
  </si>
  <si>
    <t>党组织活动经费可持续影响</t>
  </si>
  <si>
    <t>党员综合素质提高，强化日常学习和服务水平</t>
  </si>
  <si>
    <t>机关公共机构节能经费</t>
  </si>
  <si>
    <t>451226210312900004803</t>
  </si>
  <si>
    <t>4.0</t>
  </si>
  <si>
    <t>1、全县公共机构节能工作会议；2、全县能耗统计人员培训；3、节能办工作人员培训；4、公共机构节能宣传经费；5、公共机构节能技改。</t>
  </si>
  <si>
    <t>召开耗能统计员培训、开展机关节能减排工作</t>
  </si>
  <si>
    <t>全县耗能统计人员培训</t>
  </si>
  <si>
    <t>＝4次</t>
  </si>
  <si>
    <t>4</t>
  </si>
  <si>
    <t>严格按照财经法规支出</t>
  </si>
  <si>
    <t>经费支付时间</t>
  </si>
  <si>
    <t>项目经费总额</t>
  </si>
  <si>
    <t>≤4万元</t>
  </si>
  <si>
    <t>公共机构节能工作社会效益</t>
  </si>
  <si>
    <t>完成自治区下达的我县公共机构节能工作任务，从机关单位干部职工做起，抓好节能减排、低碳出行</t>
  </si>
  <si>
    <t>公共机构节能工作可持续影响</t>
  </si>
  <si>
    <t>节能减排，建设节约型机关</t>
  </si>
  <si>
    <t>公共机构节能满意度</t>
  </si>
  <si>
    <t>县府大院绿化美化费</t>
  </si>
  <si>
    <t>451226210312900004808</t>
  </si>
  <si>
    <t>3.997</t>
  </si>
  <si>
    <t>99.93</t>
  </si>
  <si>
    <t>1、种树、植草、购买农药，化肥等，重大节日、县四家班子重大会议、重大活动美化装饰（主要用于购买国旗、彩旗、灯笼、花卉等）3、四家班子机关办公大楼阳台及县领导办公室花卉、盆景更新及添置等</t>
  </si>
  <si>
    <t>县府机关大院绿化美化费</t>
  </si>
  <si>
    <t xml:space="preserve"> 机关大院树木修剪，办公楼花卉、盆景添置</t>
  </si>
  <si>
    <t>会议中心电梯保养</t>
  </si>
  <si>
    <t>≥2次</t>
  </si>
  <si>
    <t>2</t>
  </si>
  <si>
    <t>严格规范使用项目经费</t>
  </si>
  <si>
    <t>3.99</t>
  </si>
  <si>
    <t>生态效益指标</t>
  </si>
  <si>
    <t>县府大院绿化美化生态效益</t>
  </si>
  <si>
    <t>机关大院环境四季常青，植被覆盖率高，绿化美化程度高，整洁舒适，秩序良好，适宜办公</t>
  </si>
  <si>
    <t>县府大院绿化美化克持续影响</t>
  </si>
  <si>
    <t>为县府大院提供舒适、适宜办公的环境</t>
  </si>
  <si>
    <t>干部职工对办公环境满意度</t>
  </si>
  <si>
    <t>行政会议中心日常用品购置费</t>
  </si>
  <si>
    <t>451226210312900004809</t>
  </si>
  <si>
    <t>主要用于购买茶水、手纸、扫把、洗衣液、洗厕用品等日常用品费用.</t>
  </si>
  <si>
    <t>会议中心开会用品购置、卫生间清洁用品购置</t>
  </si>
  <si>
    <t>会议中心召开会议次数</t>
  </si>
  <si>
    <t>≥700次</t>
  </si>
  <si>
    <t>710</t>
  </si>
  <si>
    <t>严格按照经费支出规范支付</t>
  </si>
  <si>
    <t>县行政会议中心日常用品购置社会效益</t>
  </si>
  <si>
    <t>确保各类会议的顺利召开</t>
  </si>
  <si>
    <t>县行政会议中心日常用品购置可持续影响</t>
  </si>
  <si>
    <t>保障县级各类会议提供高质量的专业服务，发挥了服务窗口作用，在机关和社会中树立了良好的形象。</t>
  </si>
  <si>
    <t>交流挂职领导基本生活用具购置费</t>
  </si>
  <si>
    <t>451226210312900004810</t>
  </si>
  <si>
    <t>用于交流、挂职县领导卧具、办公用品、生活用具的更新及添置。</t>
  </si>
  <si>
    <t>县交流挂职领导基本生活用具购置费</t>
  </si>
  <si>
    <t>换届县领导购买床、电视、空调等生活必需品，为领导提供便利的后勤保障</t>
  </si>
  <si>
    <t>挂职领导基本生活用具</t>
  </si>
  <si>
    <t>≥12次</t>
  </si>
  <si>
    <t>严格按照财经制度支出经费</t>
  </si>
  <si>
    <t>支付时间</t>
  </si>
  <si>
    <t>县交流领导基本生活用具购置社会指标</t>
  </si>
  <si>
    <t>为县交流挂职领导提供生活保障</t>
  </si>
  <si>
    <t>县交流领导基本生活用具购</t>
  </si>
  <si>
    <t>为交流挂职领导提供舒适、干净、安全的生活环境</t>
  </si>
  <si>
    <t>公务车辆监控系统网络费</t>
  </si>
  <si>
    <t>451226210312900004811</t>
  </si>
  <si>
    <t>3.0</t>
  </si>
  <si>
    <t>公务车辆监控平台网络服务费</t>
  </si>
  <si>
    <t>按装一条网络专线供公务车辆管理平台使用，保障公车平台的网络畅通</t>
  </si>
  <si>
    <t>安装网络专线</t>
  </si>
  <si>
    <t>＝1条</t>
  </si>
  <si>
    <t>严格按照</t>
  </si>
  <si>
    <t>≤3万元</t>
  </si>
  <si>
    <t>公务车辆监控系统网络维护社会效益</t>
  </si>
  <si>
    <t>保障公务用车平台的正常运行</t>
  </si>
  <si>
    <t>公务车辆监控系统网络维护可持续影响</t>
  </si>
  <si>
    <t>保障市、自治区平台互联互通</t>
  </si>
  <si>
    <t>公务车辆管理平台建设费</t>
  </si>
  <si>
    <t>451226210312900004814</t>
  </si>
  <si>
    <t>14.364</t>
  </si>
  <si>
    <t>根据自治区、河池市机关事务服务中心的文件要求，推进公务用车管理平台的建设，从而实现与自治区、市平台的互联互通。2018年已建成公车管理平台，今后每年平台维护费为143640元.</t>
  </si>
  <si>
    <t>公务车辆管理平台“全区一张网”建设经费</t>
  </si>
  <si>
    <t>安装175个易车载客户端，确保公务车管理平台的正常运行</t>
  </si>
  <si>
    <t>公务用车易车载客户端数量</t>
  </si>
  <si>
    <t>＝175个</t>
  </si>
  <si>
    <t>175</t>
  </si>
  <si>
    <t>项目经费</t>
  </si>
  <si>
    <t>＝14.36万元</t>
  </si>
  <si>
    <t>14.36</t>
  </si>
  <si>
    <t>公务车辆平台建设社会效益</t>
  </si>
  <si>
    <t>推进公务用车管理平台的建设，从而实现与自治区、市平台的互联互通</t>
  </si>
  <si>
    <t>公务车辆建设平台可持续影响</t>
  </si>
  <si>
    <t>实现与市、自治区平台的互联互通，便于上级部门的监管</t>
  </si>
  <si>
    <t>公车平台司机差旅费</t>
  </si>
  <si>
    <t>451226210312900004815</t>
  </si>
  <si>
    <t>40.0</t>
  </si>
  <si>
    <t>39.9904</t>
  </si>
  <si>
    <t>99.98</t>
  </si>
  <si>
    <t>保留在县公务用车管理中西的公务车辆65辆，保障县直机关单位公务用车需要，按照我县车改方案要求，配备的46名驾驶员全部交由管理中心负责管理，出车差旅费在我中心报销。根据2021年度驾驶员差旅费报销情况测算，每个月每个驾驶员出车差旅费平均约为1300元，年需经费71.76万元.</t>
  </si>
  <si>
    <t>公务用车管理中心驾驶员出车差旅费</t>
  </si>
  <si>
    <t>全年公车平台司机出车次数</t>
  </si>
  <si>
    <t>≥7500次</t>
  </si>
  <si>
    <t>7568</t>
  </si>
  <si>
    <t>支付公车平台司机差旅费时效</t>
  </si>
  <si>
    <t>≤40万元</t>
  </si>
  <si>
    <t>39.99</t>
  </si>
  <si>
    <t>公车平台司机出差经济效益</t>
  </si>
  <si>
    <t>保障公车平台司机的切身利益、确保我县各部门公务车行的顺利进行，促进我县社会经济的发展。</t>
  </si>
  <si>
    <t>保障我县各部门公务出行任务，及时为群众解决当前问题，提高群众对政府的信任度和满意度。</t>
  </si>
  <si>
    <t>公车平台司机满意度</t>
  </si>
  <si>
    <t>被装购置费</t>
  </si>
  <si>
    <t>451226210312900004928</t>
  </si>
  <si>
    <t>2.0</t>
  </si>
  <si>
    <t>保卫人员、保洁人员、行政会议中心人员、水电工工作服</t>
  </si>
  <si>
    <t>为大院保安人员、会议中心工作人员购买工作服，树立良好的形象。</t>
  </si>
  <si>
    <t>购买服装数量</t>
  </si>
  <si>
    <t>＝1批</t>
  </si>
  <si>
    <t>≤2万元</t>
  </si>
  <si>
    <t>服装购置社会效益</t>
  </si>
  <si>
    <t>提升干部职工精神面貌，提高服务水平</t>
  </si>
  <si>
    <t>服装购置可持续影响</t>
  </si>
  <si>
    <t>被装购置</t>
  </si>
  <si>
    <t>拨韦礼一次性抚恤金</t>
  </si>
  <si>
    <t>451226210312900006153</t>
  </si>
  <si>
    <t>24.1218</t>
  </si>
  <si>
    <t>韦礼一次性抚恤金</t>
  </si>
  <si>
    <t>按时发放一次性抚恤金</t>
  </si>
  <si>
    <t>＝1次</t>
  </si>
  <si>
    <t>抚恤金</t>
  </si>
  <si>
    <t>抚慰家属，维护社会和谐稳定</t>
  </si>
  <si>
    <t>发放抚恤金时间</t>
  </si>
  <si>
    <t>按时发放抚恤金</t>
  </si>
  <si>
    <t>抚恤金金额</t>
  </si>
  <si>
    <t>≤241218.16元</t>
  </si>
  <si>
    <t>241218.16</t>
  </si>
  <si>
    <t>韦礼一次性抚恤金经济指标</t>
  </si>
  <si>
    <t>保障机关单位及离退休人员待遇，维护社会稳定</t>
  </si>
  <si>
    <t>韦礼一次性抚恤金社会效益</t>
  </si>
  <si>
    <t>提升抚恤对象经济生活水平</t>
  </si>
  <si>
    <t>韦礼一次性抚恤金影响力</t>
  </si>
  <si>
    <t>财政资金补助长效机制</t>
  </si>
  <si>
    <t>家属满意度</t>
  </si>
  <si>
    <t>保卫、会议中心聘用人员加班费</t>
  </si>
  <si>
    <t>451226210412900005001</t>
  </si>
  <si>
    <t>3.015</t>
  </si>
  <si>
    <t>2.885</t>
  </si>
  <si>
    <t>95.69</t>
  </si>
  <si>
    <t>保卫及会议中心聘用人员周末、节假日加班值班费</t>
  </si>
  <si>
    <t>2022年保卫及会议中心聘用人员周末、节假日加班值班费</t>
  </si>
  <si>
    <t>保卫人员节假日加班、会议中心聘用人员晚上及节假日加班，根据劳动法予以发放加班费</t>
  </si>
  <si>
    <t>加班次数</t>
  </si>
  <si>
    <t>严格按照财经制度支付</t>
  </si>
  <si>
    <t>≤3.01万元</t>
  </si>
  <si>
    <t>2.88</t>
  </si>
  <si>
    <t>聘用人员加班社会效益指标</t>
  </si>
  <si>
    <t>根据劳动法规定发放聘用人员加班费，保障聘用人员合法权利</t>
  </si>
  <si>
    <t>聘用人员加班费可持续影响</t>
  </si>
  <si>
    <t>保障县府大院日常安保及我县各大中小型会议的顺利召开</t>
  </si>
  <si>
    <t>保卫人员、行政会议中心聘用人员加班</t>
  </si>
  <si>
    <t>保安人员服务费</t>
  </si>
  <si>
    <t>451226210412900005002</t>
  </si>
  <si>
    <t>21.84</t>
  </si>
  <si>
    <t>2022年通过劳务派遣的方式聘请保安公司保安人员，每月16800元</t>
  </si>
  <si>
    <t>通过外聘的方式聘请8名保安人员进行大院日常保卫工作</t>
  </si>
  <si>
    <t>聘请保安人员数量</t>
  </si>
  <si>
    <t>＝8人</t>
  </si>
  <si>
    <t>8</t>
  </si>
  <si>
    <t>严格按照财经法规合理支出</t>
  </si>
  <si>
    <t>支付保安人员服务费时间</t>
  </si>
  <si>
    <t>每月按时发放保安人员服务费</t>
  </si>
  <si>
    <t>全年保安人员服务费</t>
  </si>
  <si>
    <t>≤21.8万元</t>
  </si>
  <si>
    <t>21.8</t>
  </si>
  <si>
    <t>外聘保安人员社会效益</t>
  </si>
  <si>
    <t>增加社会就业岗位</t>
  </si>
  <si>
    <t>外聘保安人员可持续影响</t>
  </si>
  <si>
    <t>为机关大院提供安全的工作、生活环境</t>
  </si>
  <si>
    <t>保安人员满意度</t>
  </si>
  <si>
    <t>改造经费</t>
  </si>
  <si>
    <t>451226220312900005390</t>
  </si>
  <si>
    <t>29.0</t>
  </si>
  <si>
    <t>28.8641</t>
  </si>
  <si>
    <t>99.53</t>
  </si>
  <si>
    <t>2022年完成</t>
  </si>
  <si>
    <t>老体委旧办公楼改造成领导宿舍区</t>
  </si>
  <si>
    <t>改造项目</t>
  </si>
  <si>
    <t>＝1个</t>
  </si>
  <si>
    <t>老体委改造</t>
  </si>
  <si>
    <t>为县领导提供住宿区</t>
  </si>
  <si>
    <t>改造项目完成时间</t>
  </si>
  <si>
    <t>2022年12月31日前</t>
  </si>
  <si>
    <t>改造项目总金额</t>
  </si>
  <si>
    <t>≤29万元</t>
  </si>
  <si>
    <t>28.86</t>
  </si>
  <si>
    <t>县异地交流领导宿舍区改造</t>
  </si>
  <si>
    <t>为我县异地交流领导提供干净、舒适、卫生的居住场所</t>
  </si>
  <si>
    <t>领导宿舍区改造工程</t>
  </si>
  <si>
    <t>保障县领导后勤服务</t>
  </si>
  <si>
    <t>县领导满意度</t>
  </si>
  <si>
    <t>红外线体温测温仪款</t>
  </si>
  <si>
    <t>451226220312900005746</t>
  </si>
  <si>
    <t>疫情防控用县府大门红外线体温测温仪</t>
  </si>
  <si>
    <t>根据疫情防控的需要，在县府前后门各安装一台红外线测温仪</t>
  </si>
  <si>
    <t>红外线测温仪个数</t>
  </si>
  <si>
    <t>＝2个</t>
  </si>
  <si>
    <t>红外线测温仪精准度</t>
  </si>
  <si>
    <t>能精准测量进入大院人员体温</t>
  </si>
  <si>
    <t>安装测温仪时间</t>
  </si>
  <si>
    <t>2022年6月30日前</t>
  </si>
  <si>
    <t>疫情防控需要</t>
  </si>
  <si>
    <t>测温仪</t>
  </si>
  <si>
    <t>为领导干部提供良好的工作环境</t>
  </si>
  <si>
    <t>领导干部对疫情防控工作满意度</t>
  </si>
  <si>
    <t>更换县行政会议中心中央空调主机经费</t>
  </si>
  <si>
    <t>451226220312900006006</t>
  </si>
  <si>
    <t>39.2</t>
  </si>
  <si>
    <t>县府行政会议中心空调机更换</t>
  </si>
  <si>
    <t>年内完成</t>
  </si>
  <si>
    <t>会议中心中央空调老旧已不能使用，为保障县级两会的顺利召开，更换会议中心空调机</t>
  </si>
  <si>
    <t>空调机</t>
  </si>
  <si>
    <t>保障会议的顺利召开</t>
  </si>
  <si>
    <t>更换县行政会议中心中央空调主机</t>
  </si>
  <si>
    <t>更换空调机时间</t>
  </si>
  <si>
    <t>1年</t>
  </si>
  <si>
    <t>≤39.2万元</t>
  </si>
  <si>
    <t>更换县行政会议中心中央空调主机社会效益</t>
  </si>
  <si>
    <t>保障全县各项会议顺利召开</t>
  </si>
  <si>
    <t>更换县行政会议中心中央空调主机经费影响</t>
  </si>
  <si>
    <t>保障全县各项重大会议的顺利进行</t>
  </si>
  <si>
    <t>2022年度后勤服务保障工作经费</t>
  </si>
  <si>
    <t>451226220312900006113</t>
  </si>
  <si>
    <t>37.8318</t>
  </si>
  <si>
    <t>37.7627</t>
  </si>
  <si>
    <t>99.82</t>
  </si>
  <si>
    <t>县府大院后勤服务保障</t>
  </si>
  <si>
    <t>2022年支付完成</t>
  </si>
  <si>
    <t>参加全市“一县一品“活动，会议中心地板更换等日常工作</t>
  </si>
  <si>
    <t>参加“一县一品“美食展示””</t>
  </si>
  <si>
    <t>≤37.83万元</t>
  </si>
  <si>
    <t>37.76</t>
  </si>
  <si>
    <t>机关后勤保障社会效益</t>
  </si>
  <si>
    <t>保障机关大院的正常运行</t>
  </si>
  <si>
    <t>机关后勤保障经费可持续影响</t>
  </si>
  <si>
    <t>为大院干部职工提供舒适、安全、干净的办公、生活环境</t>
  </si>
  <si>
    <t>领导满意度</t>
  </si>
  <si>
    <t>奖励性补贴</t>
  </si>
  <si>
    <t>451226220312900006236</t>
  </si>
  <si>
    <t>14.0</t>
  </si>
  <si>
    <t>2022年奖励性补贴</t>
  </si>
  <si>
    <t>完成2022年奖励性补贴</t>
  </si>
  <si>
    <t>奖励性补贴发放人数</t>
  </si>
  <si>
    <t>＝20人</t>
  </si>
  <si>
    <t>项目经费支出合理性</t>
  </si>
  <si>
    <t>严格按照相关财经制度支付</t>
  </si>
  <si>
    <t>奖励性补贴发放时间</t>
  </si>
  <si>
    <t>2022.09</t>
  </si>
  <si>
    <t>≤14万元</t>
  </si>
  <si>
    <t>14</t>
  </si>
  <si>
    <t>奖励性补贴经济效益</t>
  </si>
  <si>
    <t>促进消费</t>
  </si>
  <si>
    <t>奖励性补贴可持续影响</t>
  </si>
  <si>
    <t>保障干部切身利益，激发干部的工作干劲</t>
  </si>
  <si>
    <t>干部满意度</t>
  </si>
  <si>
    <t>韦美春一次性抚恤金</t>
  </si>
  <si>
    <t>451226220312900007003</t>
  </si>
  <si>
    <t>20.5735</t>
  </si>
  <si>
    <t>退休人员韦美春一次性抚恤金</t>
  </si>
  <si>
    <t>2022年内支付完成</t>
  </si>
  <si>
    <t>抚恤金补助人员</t>
  </si>
  <si>
    <t>＝1人</t>
  </si>
  <si>
    <t>一次性抚恤金、丧葬费发放前资料审核规范率、精准率</t>
  </si>
  <si>
    <t>发放一次性抚恤金时间</t>
  </si>
  <si>
    <t>≤20.6万元</t>
  </si>
  <si>
    <t>20.6</t>
  </si>
  <si>
    <t>一次性抚恤金经济效益</t>
  </si>
  <si>
    <t>一次性抚恤金社会效益</t>
  </si>
  <si>
    <t>保障机关、行政事业单位及离退休人员待遇，维护社会稳定</t>
  </si>
  <si>
    <t>一次性抚恤金发放影响</t>
  </si>
  <si>
    <t>新能源汽车租赁费</t>
  </si>
  <si>
    <t>451226210312900004085</t>
  </si>
  <si>
    <t>9.6</t>
  </si>
  <si>
    <t>根据公共机构节能工作安排，本年度租赁两辆新能源汽车</t>
  </si>
  <si>
    <t>新能源汽车租赁</t>
  </si>
  <si>
    <t>＝2辆</t>
  </si>
  <si>
    <t>严格按照财经制服支付经费</t>
  </si>
  <si>
    <t>支付租赁费时间</t>
  </si>
  <si>
    <t>≤9.6万元</t>
  </si>
  <si>
    <t>新能源汽车租赁生态效益</t>
  </si>
  <si>
    <t>完成节能减排目标</t>
  </si>
  <si>
    <t>新能源汽车租赁可持续影响</t>
  </si>
  <si>
    <t>使用新能源汽车符合节能降耗的科学发展观要求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</si>
</sst>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47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 applyProtection="1">
      <alignment horizontal="center" vertical="center"/>
      <protection/>
    </xf>
    <xf numFmtId="14" fontId="1" fillId="0" borderId="9" xfId="0" applyNumberFormat="1" applyFont="1" applyFill="1" applyBorder="1" applyAlignment="1" applyProtection="1">
      <alignment horizontal="center" vertical="center"/>
      <protection/>
    </xf>
    <xf numFmtId="1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48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00390625" style="1" customWidth="1"/>
    <col min="2" max="2" width="13.125" style="1" customWidth="1"/>
    <col min="3" max="3" width="21.50390625" style="1" customWidth="1"/>
    <col min="4" max="4" width="12.25390625" style="1" customWidth="1"/>
    <col min="5" max="5" width="9.875" style="1" customWidth="1"/>
    <col min="6" max="6" width="18.50390625" style="1" customWidth="1"/>
    <col min="7" max="7" width="13.125" style="1" customWidth="1"/>
    <col min="8" max="8" width="13.875" style="1" customWidth="1"/>
    <col min="9" max="9" width="13.00390625" style="1" customWidth="1"/>
    <col min="10" max="10" width="13.625" style="1" customWidth="1"/>
    <col min="11" max="11" width="14.25390625" style="1" customWidth="1"/>
    <col min="12" max="16384" width="9.0039062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2</v>
      </c>
      <c r="D2" s="6"/>
      <c r="E2" s="6"/>
      <c r="F2" s="5" t="s">
        <v>3</v>
      </c>
      <c r="G2" s="5" t="s">
        <v>4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v>13.901</v>
      </c>
      <c r="F5" s="5"/>
      <c r="G5" s="5">
        <v>0</v>
      </c>
      <c r="H5" s="7">
        <v>13.901</v>
      </c>
      <c r="I5" s="7">
        <v>13.6202</v>
      </c>
      <c r="J5" s="13">
        <v>0.9798000143874542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22</v>
      </c>
      <c r="F7" s="5"/>
      <c r="G7" s="5" t="s">
        <v>19</v>
      </c>
      <c r="H7" s="7" t="s">
        <v>22</v>
      </c>
      <c r="I7" s="7" t="s">
        <v>23</v>
      </c>
      <c r="J7" s="5" t="s">
        <v>24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33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35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31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40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99.8</v>
      </c>
      <c r="E16" s="17"/>
      <c r="F16" s="18" t="s">
        <v>42</v>
      </c>
      <c r="G16" s="19">
        <v>9.798000143874543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55</v>
      </c>
      <c r="E18" s="21"/>
      <c r="F18" s="20" t="s">
        <v>56</v>
      </c>
      <c r="G18" s="20" t="s">
        <v>57</v>
      </c>
      <c r="H18" s="20" t="s">
        <v>58</v>
      </c>
      <c r="I18" s="7" t="s">
        <v>57</v>
      </c>
      <c r="J18" s="27" t="s">
        <v>59</v>
      </c>
      <c r="K18" s="27" t="s">
        <v>31</v>
      </c>
    </row>
    <row r="19" spans="1:11" s="1" customFormat="1" ht="31.5" customHeight="1">
      <c r="A19" s="20"/>
      <c r="B19" s="20"/>
      <c r="C19" s="20" t="s">
        <v>60</v>
      </c>
      <c r="D19" s="21" t="s">
        <v>61</v>
      </c>
      <c r="E19" s="21"/>
      <c r="F19" s="22" t="s">
        <v>62</v>
      </c>
      <c r="G19" s="23" t="s">
        <v>63</v>
      </c>
      <c r="H19" s="23" t="s">
        <v>64</v>
      </c>
      <c r="I19" s="7" t="s">
        <v>63</v>
      </c>
      <c r="J19" s="27" t="s">
        <v>65</v>
      </c>
      <c r="K19" s="27" t="s">
        <v>31</v>
      </c>
    </row>
    <row r="20" spans="1:11" s="1" customFormat="1" ht="15.75" customHeight="1">
      <c r="A20" s="20"/>
      <c r="B20" s="20"/>
      <c r="C20" s="20" t="s">
        <v>66</v>
      </c>
      <c r="D20" s="21" t="s">
        <v>67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59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71</v>
      </c>
      <c r="E21" s="21"/>
      <c r="F21" s="22" t="s">
        <v>72</v>
      </c>
      <c r="G21" s="23" t="s">
        <v>63</v>
      </c>
      <c r="H21" s="23" t="s">
        <v>73</v>
      </c>
      <c r="I21" s="7" t="s">
        <v>63</v>
      </c>
      <c r="J21" s="27" t="s">
        <v>74</v>
      </c>
      <c r="K21" s="27" t="s">
        <v>31</v>
      </c>
    </row>
    <row r="22" spans="1:11" s="1" customFormat="1" ht="33" customHeight="1">
      <c r="A22" s="20"/>
      <c r="B22" s="20" t="s">
        <v>75</v>
      </c>
      <c r="C22" s="20" t="s">
        <v>76</v>
      </c>
      <c r="D22" s="21" t="s">
        <v>77</v>
      </c>
      <c r="E22" s="21"/>
      <c r="F22" s="20" t="s">
        <v>78</v>
      </c>
      <c r="G22" s="20" t="s">
        <v>79</v>
      </c>
      <c r="H22" s="20" t="s">
        <v>64</v>
      </c>
      <c r="I22" s="7" t="s">
        <v>79</v>
      </c>
      <c r="J22" s="27" t="s">
        <v>59</v>
      </c>
      <c r="K22" s="27" t="s">
        <v>31</v>
      </c>
    </row>
    <row r="23" spans="1:11" s="1" customFormat="1" ht="33" customHeight="1">
      <c r="A23" s="20"/>
      <c r="B23" s="20"/>
      <c r="C23" s="20" t="s">
        <v>80</v>
      </c>
      <c r="D23" s="21" t="s">
        <v>81</v>
      </c>
      <c r="E23" s="21"/>
      <c r="F23" s="22" t="s">
        <v>78</v>
      </c>
      <c r="G23" s="23" t="s">
        <v>79</v>
      </c>
      <c r="H23" s="23" t="s">
        <v>64</v>
      </c>
      <c r="I23" s="7" t="s">
        <v>79</v>
      </c>
      <c r="J23" s="27" t="s">
        <v>59</v>
      </c>
      <c r="K23" s="27" t="s">
        <v>31</v>
      </c>
    </row>
    <row r="24" spans="1:11" s="1" customFormat="1" ht="15" customHeight="1">
      <c r="A24" s="20"/>
      <c r="B24" s="20" t="s">
        <v>82</v>
      </c>
      <c r="C24" s="20" t="s">
        <v>83</v>
      </c>
      <c r="D24" s="21" t="s">
        <v>84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59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N5" sqref="N5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226</v>
      </c>
      <c r="D2" s="6"/>
      <c r="E2" s="6"/>
      <c r="F2" s="5" t="s">
        <v>3</v>
      </c>
      <c r="G2" s="5" t="s">
        <v>227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4</v>
      </c>
      <c r="F5" s="5"/>
      <c r="G5" s="5">
        <f t="shared" si="0"/>
        <v>0</v>
      </c>
      <c r="H5" s="7">
        <f t="shared" si="0"/>
        <v>4</v>
      </c>
      <c r="I5" s="7">
        <f t="shared" si="0"/>
        <v>4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181</v>
      </c>
      <c r="F7" s="5"/>
      <c r="G7" s="5" t="s">
        <v>19</v>
      </c>
      <c r="H7" s="7" t="s">
        <v>181</v>
      </c>
      <c r="I7" s="7" t="s">
        <v>181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228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229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230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231</v>
      </c>
      <c r="E18" s="21"/>
      <c r="F18" s="20" t="s">
        <v>232</v>
      </c>
      <c r="G18" s="20" t="s">
        <v>57</v>
      </c>
      <c r="H18" s="20" t="s">
        <v>58</v>
      </c>
      <c r="I18" s="7" t="s">
        <v>57</v>
      </c>
      <c r="J18" s="27" t="s">
        <v>117</v>
      </c>
      <c r="K18" s="27" t="s">
        <v>31</v>
      </c>
    </row>
    <row r="19" spans="1:11" s="1" customFormat="1" ht="33.75" customHeight="1">
      <c r="A19" s="20"/>
      <c r="B19" s="20"/>
      <c r="C19" s="20" t="s">
        <v>60</v>
      </c>
      <c r="D19" s="21" t="s">
        <v>61</v>
      </c>
      <c r="E19" s="21"/>
      <c r="F19" s="22" t="s">
        <v>233</v>
      </c>
      <c r="G19" s="23" t="s">
        <v>63</v>
      </c>
      <c r="H19" s="23" t="s">
        <v>64</v>
      </c>
      <c r="I19" s="7" t="s">
        <v>63</v>
      </c>
      <c r="J19" s="27" t="s">
        <v>117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234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117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189</v>
      </c>
      <c r="E21" s="21"/>
      <c r="F21" s="22" t="s">
        <v>190</v>
      </c>
      <c r="G21" s="23" t="s">
        <v>63</v>
      </c>
      <c r="H21" s="23" t="s">
        <v>186</v>
      </c>
      <c r="I21" s="7" t="s">
        <v>63</v>
      </c>
      <c r="J21" s="27" t="s">
        <v>117</v>
      </c>
      <c r="K21" s="27" t="s">
        <v>31</v>
      </c>
    </row>
    <row r="22" spans="1:11" s="1" customFormat="1" ht="36.75" customHeight="1">
      <c r="A22" s="20"/>
      <c r="B22" s="20" t="s">
        <v>75</v>
      </c>
      <c r="C22" s="20" t="s">
        <v>76</v>
      </c>
      <c r="D22" s="21" t="s">
        <v>235</v>
      </c>
      <c r="E22" s="21"/>
      <c r="F22" s="20" t="s">
        <v>236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46.5" customHeight="1">
      <c r="A23" s="20"/>
      <c r="B23" s="20"/>
      <c r="C23" s="20" t="s">
        <v>80</v>
      </c>
      <c r="D23" s="21" t="s">
        <v>237</v>
      </c>
      <c r="E23" s="21"/>
      <c r="F23" s="22" t="s">
        <v>238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25.5" customHeight="1">
      <c r="A24" s="20"/>
      <c r="B24" s="20" t="s">
        <v>82</v>
      </c>
      <c r="C24" s="20" t="s">
        <v>83</v>
      </c>
      <c r="D24" s="21" t="s">
        <v>84</v>
      </c>
      <c r="E24" s="21"/>
      <c r="F24" s="20" t="s">
        <v>105</v>
      </c>
      <c r="G24" s="20" t="s">
        <v>63</v>
      </c>
      <c r="H24" s="20" t="s">
        <v>90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5" sqref="M5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239</v>
      </c>
      <c r="D2" s="6"/>
      <c r="E2" s="6"/>
      <c r="F2" s="5" t="s">
        <v>3</v>
      </c>
      <c r="G2" s="5" t="s">
        <v>240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3</v>
      </c>
      <c r="F5" s="5"/>
      <c r="G5" s="5">
        <f t="shared" si="0"/>
        <v>0</v>
      </c>
      <c r="H5" s="7">
        <f t="shared" si="0"/>
        <v>3</v>
      </c>
      <c r="I5" s="7">
        <f t="shared" si="0"/>
        <v>3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241</v>
      </c>
      <c r="F7" s="5"/>
      <c r="G7" s="5" t="s">
        <v>19</v>
      </c>
      <c r="H7" s="7" t="s">
        <v>241</v>
      </c>
      <c r="I7" s="7" t="s">
        <v>241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242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242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243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244</v>
      </c>
      <c r="E18" s="21"/>
      <c r="F18" s="20" t="s">
        <v>245</v>
      </c>
      <c r="G18" s="20" t="s">
        <v>57</v>
      </c>
      <c r="H18" s="20" t="s">
        <v>69</v>
      </c>
      <c r="I18" s="7" t="s">
        <v>57</v>
      </c>
      <c r="J18" s="27" t="s">
        <v>117</v>
      </c>
      <c r="K18" s="27" t="s">
        <v>31</v>
      </c>
    </row>
    <row r="19" spans="1:11" s="1" customFormat="1" ht="18" customHeight="1">
      <c r="A19" s="20"/>
      <c r="B19" s="20"/>
      <c r="C19" s="20" t="s">
        <v>60</v>
      </c>
      <c r="D19" s="21" t="s">
        <v>61</v>
      </c>
      <c r="E19" s="21"/>
      <c r="F19" s="22" t="s">
        <v>246</v>
      </c>
      <c r="G19" s="23" t="s">
        <v>63</v>
      </c>
      <c r="H19" s="23" t="s">
        <v>64</v>
      </c>
      <c r="I19" s="7" t="s">
        <v>63</v>
      </c>
      <c r="J19" s="27" t="s">
        <v>117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234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117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189</v>
      </c>
      <c r="E21" s="21"/>
      <c r="F21" s="22" t="s">
        <v>247</v>
      </c>
      <c r="G21" s="23" t="s">
        <v>63</v>
      </c>
      <c r="H21" s="23" t="s">
        <v>157</v>
      </c>
      <c r="I21" s="7" t="s">
        <v>63</v>
      </c>
      <c r="J21" s="27" t="s">
        <v>117</v>
      </c>
      <c r="K21" s="27" t="s">
        <v>31</v>
      </c>
    </row>
    <row r="22" spans="1:11" s="1" customFormat="1" ht="39" customHeight="1">
      <c r="A22" s="20"/>
      <c r="B22" s="20" t="s">
        <v>75</v>
      </c>
      <c r="C22" s="20" t="s">
        <v>76</v>
      </c>
      <c r="D22" s="21" t="s">
        <v>248</v>
      </c>
      <c r="E22" s="21"/>
      <c r="F22" s="20" t="s">
        <v>249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34.5" customHeight="1">
      <c r="A23" s="20"/>
      <c r="B23" s="20"/>
      <c r="C23" s="20" t="s">
        <v>80</v>
      </c>
      <c r="D23" s="21" t="s">
        <v>250</v>
      </c>
      <c r="E23" s="21"/>
      <c r="F23" s="22" t="s">
        <v>251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22.5" customHeight="1">
      <c r="A24" s="20"/>
      <c r="B24" s="20" t="s">
        <v>82</v>
      </c>
      <c r="C24" s="20" t="s">
        <v>83</v>
      </c>
      <c r="D24" s="21" t="s">
        <v>84</v>
      </c>
      <c r="E24" s="21"/>
      <c r="F24" s="20" t="s">
        <v>105</v>
      </c>
      <c r="G24" s="20" t="s">
        <v>63</v>
      </c>
      <c r="H24" s="20" t="s">
        <v>90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5" sqref="M5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18.25390625" style="1" customWidth="1"/>
    <col min="7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252</v>
      </c>
      <c r="D2" s="6"/>
      <c r="E2" s="6"/>
      <c r="F2" s="5" t="s">
        <v>3</v>
      </c>
      <c r="G2" s="5" t="s">
        <v>253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14.364</v>
      </c>
      <c r="F5" s="5"/>
      <c r="G5" s="5">
        <f t="shared" si="0"/>
        <v>0</v>
      </c>
      <c r="H5" s="7">
        <f t="shared" si="0"/>
        <v>14.364</v>
      </c>
      <c r="I5" s="7">
        <f t="shared" si="0"/>
        <v>14.364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254</v>
      </c>
      <c r="F7" s="5"/>
      <c r="G7" s="5" t="s">
        <v>19</v>
      </c>
      <c r="H7" s="7" t="s">
        <v>254</v>
      </c>
      <c r="I7" s="7" t="s">
        <v>254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255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256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257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258</v>
      </c>
      <c r="E18" s="21"/>
      <c r="F18" s="20" t="s">
        <v>259</v>
      </c>
      <c r="G18" s="20" t="s">
        <v>57</v>
      </c>
      <c r="H18" s="20" t="s">
        <v>260</v>
      </c>
      <c r="I18" s="7" t="s">
        <v>57</v>
      </c>
      <c r="J18" s="27" t="s">
        <v>117</v>
      </c>
      <c r="K18" s="27" t="s">
        <v>31</v>
      </c>
    </row>
    <row r="19" spans="1:11" s="1" customFormat="1" ht="27.75" customHeight="1">
      <c r="A19" s="20"/>
      <c r="B19" s="20"/>
      <c r="C19" s="20" t="s">
        <v>60</v>
      </c>
      <c r="D19" s="21" t="s">
        <v>61</v>
      </c>
      <c r="E19" s="21"/>
      <c r="F19" s="22" t="s">
        <v>221</v>
      </c>
      <c r="G19" s="23" t="s">
        <v>63</v>
      </c>
      <c r="H19" s="23" t="s">
        <v>64</v>
      </c>
      <c r="I19" s="7" t="s">
        <v>63</v>
      </c>
      <c r="J19" s="27" t="s">
        <v>117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96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117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261</v>
      </c>
      <c r="E21" s="21"/>
      <c r="F21" s="22" t="s">
        <v>262</v>
      </c>
      <c r="G21" s="23" t="s">
        <v>63</v>
      </c>
      <c r="H21" s="23" t="s">
        <v>263</v>
      </c>
      <c r="I21" s="7" t="s">
        <v>63</v>
      </c>
      <c r="J21" s="27" t="s">
        <v>117</v>
      </c>
      <c r="K21" s="27" t="s">
        <v>31</v>
      </c>
    </row>
    <row r="22" spans="1:11" s="1" customFormat="1" ht="63.75" customHeight="1">
      <c r="A22" s="20"/>
      <c r="B22" s="20" t="s">
        <v>75</v>
      </c>
      <c r="C22" s="20" t="s">
        <v>76</v>
      </c>
      <c r="D22" s="21" t="s">
        <v>264</v>
      </c>
      <c r="E22" s="21"/>
      <c r="F22" s="20" t="s">
        <v>265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51.75" customHeight="1">
      <c r="A23" s="20"/>
      <c r="B23" s="20"/>
      <c r="C23" s="20" t="s">
        <v>80</v>
      </c>
      <c r="D23" s="21" t="s">
        <v>266</v>
      </c>
      <c r="E23" s="21"/>
      <c r="F23" s="22" t="s">
        <v>267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15" customHeight="1">
      <c r="A24" s="20"/>
      <c r="B24" s="20" t="s">
        <v>82</v>
      </c>
      <c r="C24" s="20" t="s">
        <v>83</v>
      </c>
      <c r="D24" s="21" t="s">
        <v>84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22">
      <selection activeCell="L7" sqref="L7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23.75390625" style="1" customWidth="1"/>
    <col min="7" max="7" width="15.875" style="1" customWidth="1"/>
    <col min="8" max="9" width="13.875" style="1" customWidth="1"/>
    <col min="10" max="10" width="13.625" style="1" customWidth="1"/>
    <col min="11" max="11" width="16.00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268</v>
      </c>
      <c r="D2" s="6"/>
      <c r="E2" s="6"/>
      <c r="F2" s="5" t="s">
        <v>3</v>
      </c>
      <c r="G2" s="5" t="s">
        <v>269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40</v>
      </c>
      <c r="F5" s="5"/>
      <c r="G5" s="5">
        <f t="shared" si="0"/>
        <v>0</v>
      </c>
      <c r="H5" s="7">
        <f t="shared" si="0"/>
        <v>40</v>
      </c>
      <c r="I5" s="7">
        <f t="shared" si="0"/>
        <v>39.9904</v>
      </c>
      <c r="J5" s="13">
        <f>I5/H5</f>
        <v>0.99976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270</v>
      </c>
      <c r="F7" s="5"/>
      <c r="G7" s="5" t="s">
        <v>19</v>
      </c>
      <c r="H7" s="7" t="s">
        <v>270</v>
      </c>
      <c r="I7" s="7" t="s">
        <v>271</v>
      </c>
      <c r="J7" s="5" t="s">
        <v>272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27" t="s">
        <v>273</v>
      </c>
      <c r="D12" s="27"/>
      <c r="E12" s="27"/>
      <c r="F12" s="27"/>
      <c r="G12" s="27"/>
      <c r="H12" s="27"/>
      <c r="I12" s="27"/>
      <c r="J12" s="27"/>
      <c r="K12" s="27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112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274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113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9.9976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275</v>
      </c>
      <c r="E18" s="21"/>
      <c r="F18" s="20" t="s">
        <v>276</v>
      </c>
      <c r="G18" s="20" t="s">
        <v>57</v>
      </c>
      <c r="H18" s="20" t="s">
        <v>277</v>
      </c>
      <c r="I18" s="7" t="s">
        <v>57</v>
      </c>
      <c r="J18" s="27" t="s">
        <v>117</v>
      </c>
      <c r="K18" s="27" t="s">
        <v>31</v>
      </c>
    </row>
    <row r="19" spans="1:11" s="1" customFormat="1" ht="15" customHeight="1">
      <c r="A19" s="20"/>
      <c r="B19" s="20"/>
      <c r="C19" s="20" t="s">
        <v>60</v>
      </c>
      <c r="D19" s="21" t="s">
        <v>118</v>
      </c>
      <c r="E19" s="21"/>
      <c r="F19" s="22" t="s">
        <v>119</v>
      </c>
      <c r="G19" s="23" t="s">
        <v>63</v>
      </c>
      <c r="H19" s="23" t="s">
        <v>90</v>
      </c>
      <c r="I19" s="7" t="s">
        <v>63</v>
      </c>
      <c r="J19" s="27" t="s">
        <v>117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278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117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189</v>
      </c>
      <c r="E21" s="21"/>
      <c r="F21" s="22" t="s">
        <v>279</v>
      </c>
      <c r="G21" s="23" t="s">
        <v>63</v>
      </c>
      <c r="H21" s="23" t="s">
        <v>280</v>
      </c>
      <c r="I21" s="7" t="s">
        <v>63</v>
      </c>
      <c r="J21" s="27" t="s">
        <v>117</v>
      </c>
      <c r="K21" s="27" t="s">
        <v>31</v>
      </c>
    </row>
    <row r="22" spans="1:11" s="1" customFormat="1" ht="73.5" customHeight="1">
      <c r="A22" s="20"/>
      <c r="B22" s="20" t="s">
        <v>75</v>
      </c>
      <c r="C22" s="20" t="s">
        <v>124</v>
      </c>
      <c r="D22" s="21" t="s">
        <v>281</v>
      </c>
      <c r="E22" s="21"/>
      <c r="F22" s="20" t="s">
        <v>282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66.75" customHeight="1">
      <c r="A23" s="20"/>
      <c r="B23" s="20"/>
      <c r="C23" s="20" t="s">
        <v>80</v>
      </c>
      <c r="D23" s="21" t="s">
        <v>127</v>
      </c>
      <c r="E23" s="21"/>
      <c r="F23" s="22" t="s">
        <v>283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25.5" customHeight="1">
      <c r="A24" s="20"/>
      <c r="B24" s="20" t="s">
        <v>82</v>
      </c>
      <c r="C24" s="20" t="s">
        <v>83</v>
      </c>
      <c r="D24" s="21" t="s">
        <v>284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6">
      <selection activeCell="L7" sqref="L7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18.00390625" style="1" customWidth="1"/>
    <col min="7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285</v>
      </c>
      <c r="D2" s="6"/>
      <c r="E2" s="6"/>
      <c r="F2" s="5" t="s">
        <v>3</v>
      </c>
      <c r="G2" s="5" t="s">
        <v>286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2</v>
      </c>
      <c r="F5" s="5"/>
      <c r="G5" s="5">
        <f t="shared" si="0"/>
        <v>0</v>
      </c>
      <c r="H5" s="7">
        <f t="shared" si="0"/>
        <v>2</v>
      </c>
      <c r="I5" s="7">
        <f t="shared" si="0"/>
        <v>2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287</v>
      </c>
      <c r="F7" s="5"/>
      <c r="G7" s="5" t="s">
        <v>19</v>
      </c>
      <c r="H7" s="7" t="s">
        <v>287</v>
      </c>
      <c r="I7" s="7" t="s">
        <v>287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288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285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289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290</v>
      </c>
      <c r="E18" s="21"/>
      <c r="F18" s="20" t="s">
        <v>291</v>
      </c>
      <c r="G18" s="20" t="s">
        <v>57</v>
      </c>
      <c r="H18" s="20" t="s">
        <v>69</v>
      </c>
      <c r="I18" s="7" t="s">
        <v>57</v>
      </c>
      <c r="J18" s="27" t="s">
        <v>117</v>
      </c>
      <c r="K18" s="27" t="s">
        <v>31</v>
      </c>
    </row>
    <row r="19" spans="1:11" s="1" customFormat="1" ht="30" customHeight="1">
      <c r="A19" s="20"/>
      <c r="B19" s="20"/>
      <c r="C19" s="20" t="s">
        <v>60</v>
      </c>
      <c r="D19" s="21" t="s">
        <v>61</v>
      </c>
      <c r="E19" s="21"/>
      <c r="F19" s="22" t="s">
        <v>94</v>
      </c>
      <c r="G19" s="23" t="s">
        <v>63</v>
      </c>
      <c r="H19" s="23" t="s">
        <v>64</v>
      </c>
      <c r="I19" s="7" t="s">
        <v>63</v>
      </c>
      <c r="J19" s="27" t="s">
        <v>117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188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117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189</v>
      </c>
      <c r="E21" s="21"/>
      <c r="F21" s="22" t="s">
        <v>292</v>
      </c>
      <c r="G21" s="23" t="s">
        <v>63</v>
      </c>
      <c r="H21" s="23" t="s">
        <v>205</v>
      </c>
      <c r="I21" s="7" t="s">
        <v>63</v>
      </c>
      <c r="J21" s="27" t="s">
        <v>117</v>
      </c>
      <c r="K21" s="27" t="s">
        <v>31</v>
      </c>
    </row>
    <row r="22" spans="1:11" s="1" customFormat="1" ht="45.75" customHeight="1">
      <c r="A22" s="20"/>
      <c r="B22" s="20" t="s">
        <v>75</v>
      </c>
      <c r="C22" s="20" t="s">
        <v>76</v>
      </c>
      <c r="D22" s="21" t="s">
        <v>293</v>
      </c>
      <c r="E22" s="21"/>
      <c r="F22" s="20" t="s">
        <v>294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40.5" customHeight="1">
      <c r="A23" s="20"/>
      <c r="B23" s="20"/>
      <c r="C23" s="20" t="s">
        <v>80</v>
      </c>
      <c r="D23" s="21" t="s">
        <v>295</v>
      </c>
      <c r="E23" s="21"/>
      <c r="F23" s="22" t="s">
        <v>294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28.5" customHeight="1">
      <c r="A24" s="20"/>
      <c r="B24" s="20" t="s">
        <v>82</v>
      </c>
      <c r="C24" s="20" t="s">
        <v>83</v>
      </c>
      <c r="D24" s="21" t="s">
        <v>296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3"/>
  <sheetViews>
    <sheetView zoomScaleSheetLayoutView="100" workbookViewId="0" topLeftCell="A1">
      <selection activeCell="M8" sqref="M8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297</v>
      </c>
      <c r="D2" s="6"/>
      <c r="E2" s="6"/>
      <c r="F2" s="5" t="s">
        <v>3</v>
      </c>
      <c r="G2" s="5" t="s">
        <v>298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0</v>
      </c>
      <c r="F5" s="5"/>
      <c r="G5" s="5">
        <f t="shared" si="0"/>
        <v>24.1218</v>
      </c>
      <c r="H5" s="7">
        <f t="shared" si="0"/>
        <v>24.1218</v>
      </c>
      <c r="I5" s="7">
        <f t="shared" si="0"/>
        <v>24.1218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19</v>
      </c>
      <c r="F7" s="5"/>
      <c r="G7" s="5" t="s">
        <v>299</v>
      </c>
      <c r="H7" s="7" t="s">
        <v>299</v>
      </c>
      <c r="I7" s="7" t="s">
        <v>299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 t="e">
        <f>(G5-G10)/(E5-E10)</f>
        <v>#DIV/0!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300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300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301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300</v>
      </c>
      <c r="E18" s="21"/>
      <c r="F18" s="20" t="s">
        <v>302</v>
      </c>
      <c r="G18" s="20" t="s">
        <v>57</v>
      </c>
      <c r="H18" s="20" t="s">
        <v>69</v>
      </c>
      <c r="I18" s="7" t="s">
        <v>57</v>
      </c>
      <c r="J18" s="27" t="s">
        <v>74</v>
      </c>
      <c r="K18" s="27" t="s">
        <v>31</v>
      </c>
    </row>
    <row r="19" spans="1:11" s="1" customFormat="1" ht="30.75" customHeight="1">
      <c r="A19" s="20"/>
      <c r="B19" s="20"/>
      <c r="C19" s="20" t="s">
        <v>60</v>
      </c>
      <c r="D19" s="21" t="s">
        <v>303</v>
      </c>
      <c r="E19" s="21"/>
      <c r="F19" s="22" t="s">
        <v>304</v>
      </c>
      <c r="G19" s="23" t="s">
        <v>63</v>
      </c>
      <c r="H19" s="23" t="s">
        <v>64</v>
      </c>
      <c r="I19" s="7" t="s">
        <v>63</v>
      </c>
      <c r="J19" s="27" t="s">
        <v>74</v>
      </c>
      <c r="K19" s="27" t="s">
        <v>31</v>
      </c>
    </row>
    <row r="20" spans="1:11" s="1" customFormat="1" ht="25.5" customHeight="1">
      <c r="A20" s="20"/>
      <c r="B20" s="20"/>
      <c r="C20" s="20" t="s">
        <v>66</v>
      </c>
      <c r="D20" s="21" t="s">
        <v>305</v>
      </c>
      <c r="E20" s="21"/>
      <c r="F20" s="22" t="s">
        <v>306</v>
      </c>
      <c r="G20" s="23" t="s">
        <v>63</v>
      </c>
      <c r="H20" s="23" t="s">
        <v>64</v>
      </c>
      <c r="I20" s="7" t="s">
        <v>63</v>
      </c>
      <c r="J20" s="27" t="s">
        <v>74</v>
      </c>
      <c r="K20" s="27" t="s">
        <v>31</v>
      </c>
    </row>
    <row r="21" spans="1:11" s="1" customFormat="1" ht="21.75" customHeight="1">
      <c r="A21" s="20"/>
      <c r="B21" s="20"/>
      <c r="C21" s="20" t="s">
        <v>70</v>
      </c>
      <c r="D21" s="21" t="s">
        <v>307</v>
      </c>
      <c r="E21" s="21"/>
      <c r="F21" s="22" t="s">
        <v>308</v>
      </c>
      <c r="G21" s="23" t="s">
        <v>63</v>
      </c>
      <c r="H21" s="23" t="s">
        <v>309</v>
      </c>
      <c r="I21" s="7" t="s">
        <v>63</v>
      </c>
      <c r="J21" s="27" t="s">
        <v>74</v>
      </c>
      <c r="K21" s="27" t="s">
        <v>31</v>
      </c>
    </row>
    <row r="22" spans="1:11" s="1" customFormat="1" ht="42.75" customHeight="1">
      <c r="A22" s="20"/>
      <c r="B22" s="20" t="s">
        <v>75</v>
      </c>
      <c r="C22" s="20" t="s">
        <v>124</v>
      </c>
      <c r="D22" s="21" t="s">
        <v>310</v>
      </c>
      <c r="E22" s="21"/>
      <c r="F22" s="20" t="s">
        <v>311</v>
      </c>
      <c r="G22" s="20" t="s">
        <v>63</v>
      </c>
      <c r="H22" s="20" t="s">
        <v>64</v>
      </c>
      <c r="I22" s="7" t="s">
        <v>63</v>
      </c>
      <c r="J22" s="27" t="s">
        <v>74</v>
      </c>
      <c r="K22" s="27" t="s">
        <v>31</v>
      </c>
    </row>
    <row r="23" spans="1:11" s="1" customFormat="1" ht="37.5" customHeight="1">
      <c r="A23" s="20"/>
      <c r="B23" s="20"/>
      <c r="C23" s="20" t="s">
        <v>76</v>
      </c>
      <c r="D23" s="21" t="s">
        <v>312</v>
      </c>
      <c r="E23" s="21"/>
      <c r="F23" s="22" t="s">
        <v>313</v>
      </c>
      <c r="G23" s="23" t="s">
        <v>63</v>
      </c>
      <c r="H23" s="23" t="s">
        <v>64</v>
      </c>
      <c r="I23" s="7" t="s">
        <v>63</v>
      </c>
      <c r="J23" s="27" t="s">
        <v>74</v>
      </c>
      <c r="K23" s="27" t="s">
        <v>31</v>
      </c>
    </row>
    <row r="24" spans="1:11" s="1" customFormat="1" ht="27.75" customHeight="1">
      <c r="A24" s="20"/>
      <c r="B24" s="20"/>
      <c r="C24" s="20" t="s">
        <v>80</v>
      </c>
      <c r="D24" s="21" t="s">
        <v>314</v>
      </c>
      <c r="E24" s="21"/>
      <c r="F24" s="22" t="s">
        <v>315</v>
      </c>
      <c r="G24" s="23" t="s">
        <v>63</v>
      </c>
      <c r="H24" s="23" t="s">
        <v>64</v>
      </c>
      <c r="I24" s="7" t="s">
        <v>63</v>
      </c>
      <c r="J24" s="27" t="s">
        <v>74</v>
      </c>
      <c r="K24" s="27" t="s">
        <v>31</v>
      </c>
    </row>
    <row r="25" spans="1:11" s="1" customFormat="1" ht="18.75" customHeight="1">
      <c r="A25" s="20"/>
      <c r="B25" s="20" t="s">
        <v>82</v>
      </c>
      <c r="C25" s="20" t="s">
        <v>83</v>
      </c>
      <c r="D25" s="21" t="s">
        <v>316</v>
      </c>
      <c r="E25" s="21"/>
      <c r="F25" s="20" t="s">
        <v>119</v>
      </c>
      <c r="G25" s="20" t="s">
        <v>63</v>
      </c>
      <c r="H25" s="20" t="s">
        <v>90</v>
      </c>
      <c r="I25" s="7" t="s">
        <v>63</v>
      </c>
      <c r="J25" s="27" t="s">
        <v>74</v>
      </c>
      <c r="K25" s="27" t="s">
        <v>31</v>
      </c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42" customHeight="1">
      <c r="A33" s="24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mergeCells count="53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17:A25"/>
    <mergeCell ref="B18:B21"/>
    <mergeCell ref="B22:B24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6" sqref="M6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17.75390625" style="1" customWidth="1"/>
    <col min="7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317</v>
      </c>
      <c r="D2" s="6"/>
      <c r="E2" s="6"/>
      <c r="F2" s="5" t="s">
        <v>3</v>
      </c>
      <c r="G2" s="5" t="s">
        <v>318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3.015</v>
      </c>
      <c r="F5" s="5"/>
      <c r="G5" s="5">
        <f t="shared" si="0"/>
        <v>0</v>
      </c>
      <c r="H5" s="7">
        <f t="shared" si="0"/>
        <v>3.015</v>
      </c>
      <c r="I5" s="7">
        <f t="shared" si="0"/>
        <v>2.885</v>
      </c>
      <c r="J5" s="13">
        <f>I5/H5</f>
        <v>0.9568822553897179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319</v>
      </c>
      <c r="F7" s="5"/>
      <c r="G7" s="5" t="s">
        <v>19</v>
      </c>
      <c r="H7" s="7" t="s">
        <v>319</v>
      </c>
      <c r="I7" s="7" t="s">
        <v>320</v>
      </c>
      <c r="J7" s="5" t="s">
        <v>321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322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323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324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99.57</v>
      </c>
      <c r="E16" s="17"/>
      <c r="F16" s="18" t="s">
        <v>42</v>
      </c>
      <c r="G16" s="19">
        <f>IF(J5*10&gt;10,10,J5*10)</f>
        <v>9.56882255389718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325</v>
      </c>
      <c r="E18" s="21"/>
      <c r="F18" s="20" t="s">
        <v>232</v>
      </c>
      <c r="G18" s="20" t="s">
        <v>57</v>
      </c>
      <c r="H18" s="20" t="s">
        <v>58</v>
      </c>
      <c r="I18" s="7" t="s">
        <v>57</v>
      </c>
      <c r="J18" s="27" t="s">
        <v>74</v>
      </c>
      <c r="K18" s="27" t="s">
        <v>31</v>
      </c>
    </row>
    <row r="19" spans="1:11" s="1" customFormat="1" ht="28.5" customHeight="1">
      <c r="A19" s="20"/>
      <c r="B19" s="20"/>
      <c r="C19" s="20" t="s">
        <v>60</v>
      </c>
      <c r="D19" s="21" t="s">
        <v>61</v>
      </c>
      <c r="E19" s="21"/>
      <c r="F19" s="22" t="s">
        <v>326</v>
      </c>
      <c r="G19" s="23" t="s">
        <v>63</v>
      </c>
      <c r="H19" s="23" t="s">
        <v>64</v>
      </c>
      <c r="I19" s="7" t="s">
        <v>63</v>
      </c>
      <c r="J19" s="27" t="s">
        <v>74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96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74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261</v>
      </c>
      <c r="E21" s="21"/>
      <c r="F21" s="22" t="s">
        <v>327</v>
      </c>
      <c r="G21" s="23" t="s">
        <v>63</v>
      </c>
      <c r="H21" s="23" t="s">
        <v>328</v>
      </c>
      <c r="I21" s="7" t="s">
        <v>63</v>
      </c>
      <c r="J21" s="27" t="s">
        <v>74</v>
      </c>
      <c r="K21" s="27" t="s">
        <v>31</v>
      </c>
    </row>
    <row r="22" spans="1:11" s="1" customFormat="1" ht="57.75" customHeight="1">
      <c r="A22" s="20"/>
      <c r="B22" s="20" t="s">
        <v>75</v>
      </c>
      <c r="C22" s="20" t="s">
        <v>76</v>
      </c>
      <c r="D22" s="21" t="s">
        <v>329</v>
      </c>
      <c r="E22" s="21"/>
      <c r="F22" s="20" t="s">
        <v>330</v>
      </c>
      <c r="G22" s="20" t="s">
        <v>79</v>
      </c>
      <c r="H22" s="20" t="s">
        <v>64</v>
      </c>
      <c r="I22" s="7" t="s">
        <v>79</v>
      </c>
      <c r="J22" s="27" t="s">
        <v>74</v>
      </c>
      <c r="K22" s="27" t="s">
        <v>31</v>
      </c>
    </row>
    <row r="23" spans="1:11" s="1" customFormat="1" ht="51.75" customHeight="1">
      <c r="A23" s="20"/>
      <c r="B23" s="20"/>
      <c r="C23" s="20" t="s">
        <v>80</v>
      </c>
      <c r="D23" s="21" t="s">
        <v>331</v>
      </c>
      <c r="E23" s="21"/>
      <c r="F23" s="22" t="s">
        <v>332</v>
      </c>
      <c r="G23" s="23" t="s">
        <v>79</v>
      </c>
      <c r="H23" s="23" t="s">
        <v>64</v>
      </c>
      <c r="I23" s="7" t="s">
        <v>79</v>
      </c>
      <c r="J23" s="27" t="s">
        <v>74</v>
      </c>
      <c r="K23" s="27" t="s">
        <v>31</v>
      </c>
    </row>
    <row r="24" spans="1:11" s="1" customFormat="1" ht="21" customHeight="1">
      <c r="A24" s="20"/>
      <c r="B24" s="20" t="s">
        <v>82</v>
      </c>
      <c r="C24" s="20" t="s">
        <v>83</v>
      </c>
      <c r="D24" s="21" t="s">
        <v>333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74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7" sqref="M7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18.375" style="1" customWidth="1"/>
    <col min="7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334</v>
      </c>
      <c r="D2" s="6"/>
      <c r="E2" s="6"/>
      <c r="F2" s="5" t="s">
        <v>3</v>
      </c>
      <c r="G2" s="5" t="s">
        <v>335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21.84</v>
      </c>
      <c r="F5" s="5"/>
      <c r="G5" s="5">
        <f t="shared" si="0"/>
        <v>0</v>
      </c>
      <c r="H5" s="7">
        <f t="shared" si="0"/>
        <v>21.84</v>
      </c>
      <c r="I5" s="7">
        <f t="shared" si="0"/>
        <v>21.84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336</v>
      </c>
      <c r="F7" s="5"/>
      <c r="G7" s="5" t="s">
        <v>19</v>
      </c>
      <c r="H7" s="7" t="s">
        <v>336</v>
      </c>
      <c r="I7" s="7" t="s">
        <v>336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337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337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338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339</v>
      </c>
      <c r="E18" s="21"/>
      <c r="F18" s="20" t="s">
        <v>340</v>
      </c>
      <c r="G18" s="20" t="s">
        <v>57</v>
      </c>
      <c r="H18" s="20" t="s">
        <v>341</v>
      </c>
      <c r="I18" s="7" t="s">
        <v>57</v>
      </c>
      <c r="J18" s="27" t="s">
        <v>74</v>
      </c>
      <c r="K18" s="27" t="s">
        <v>31</v>
      </c>
    </row>
    <row r="19" spans="1:11" s="1" customFormat="1" ht="33" customHeight="1">
      <c r="A19" s="20"/>
      <c r="B19" s="20"/>
      <c r="C19" s="20" t="s">
        <v>60</v>
      </c>
      <c r="D19" s="21" t="s">
        <v>61</v>
      </c>
      <c r="E19" s="21"/>
      <c r="F19" s="22" t="s">
        <v>342</v>
      </c>
      <c r="G19" s="23" t="s">
        <v>63</v>
      </c>
      <c r="H19" s="23" t="s">
        <v>64</v>
      </c>
      <c r="I19" s="7" t="s">
        <v>63</v>
      </c>
      <c r="J19" s="27" t="s">
        <v>74</v>
      </c>
      <c r="K19" s="27" t="s">
        <v>31</v>
      </c>
    </row>
    <row r="20" spans="1:11" s="1" customFormat="1" ht="39.75" customHeight="1">
      <c r="A20" s="20"/>
      <c r="B20" s="20"/>
      <c r="C20" s="20" t="s">
        <v>66</v>
      </c>
      <c r="D20" s="21" t="s">
        <v>343</v>
      </c>
      <c r="E20" s="21"/>
      <c r="F20" s="22" t="s">
        <v>344</v>
      </c>
      <c r="G20" s="23" t="s">
        <v>63</v>
      </c>
      <c r="H20" s="23" t="s">
        <v>64</v>
      </c>
      <c r="I20" s="7" t="s">
        <v>63</v>
      </c>
      <c r="J20" s="27" t="s">
        <v>74</v>
      </c>
      <c r="K20" s="27" t="s">
        <v>31</v>
      </c>
    </row>
    <row r="21" spans="1:11" s="1" customFormat="1" ht="24" customHeight="1">
      <c r="A21" s="20"/>
      <c r="B21" s="20"/>
      <c r="C21" s="20" t="s">
        <v>70</v>
      </c>
      <c r="D21" s="21" t="s">
        <v>345</v>
      </c>
      <c r="E21" s="21"/>
      <c r="F21" s="22" t="s">
        <v>346</v>
      </c>
      <c r="G21" s="23" t="s">
        <v>63</v>
      </c>
      <c r="H21" s="23" t="s">
        <v>347</v>
      </c>
      <c r="I21" s="7" t="s">
        <v>63</v>
      </c>
      <c r="J21" s="27" t="s">
        <v>74</v>
      </c>
      <c r="K21" s="27" t="s">
        <v>31</v>
      </c>
    </row>
    <row r="22" spans="1:11" s="1" customFormat="1" ht="36" customHeight="1">
      <c r="A22" s="20"/>
      <c r="B22" s="20" t="s">
        <v>75</v>
      </c>
      <c r="C22" s="20" t="s">
        <v>76</v>
      </c>
      <c r="D22" s="21" t="s">
        <v>348</v>
      </c>
      <c r="E22" s="21"/>
      <c r="F22" s="20" t="s">
        <v>349</v>
      </c>
      <c r="G22" s="20" t="s">
        <v>79</v>
      </c>
      <c r="H22" s="20" t="s">
        <v>64</v>
      </c>
      <c r="I22" s="7" t="s">
        <v>79</v>
      </c>
      <c r="J22" s="27" t="s">
        <v>74</v>
      </c>
      <c r="K22" s="27" t="s">
        <v>31</v>
      </c>
    </row>
    <row r="23" spans="1:11" s="1" customFormat="1" ht="43.5" customHeight="1">
      <c r="A23" s="20"/>
      <c r="B23" s="20"/>
      <c r="C23" s="20" t="s">
        <v>80</v>
      </c>
      <c r="D23" s="21" t="s">
        <v>350</v>
      </c>
      <c r="E23" s="21"/>
      <c r="F23" s="22" t="s">
        <v>351</v>
      </c>
      <c r="G23" s="23" t="s">
        <v>79</v>
      </c>
      <c r="H23" s="23" t="s">
        <v>64</v>
      </c>
      <c r="I23" s="7" t="s">
        <v>79</v>
      </c>
      <c r="J23" s="27" t="s">
        <v>74</v>
      </c>
      <c r="K23" s="27" t="s">
        <v>31</v>
      </c>
    </row>
    <row r="24" spans="1:11" s="1" customFormat="1" ht="15" customHeight="1">
      <c r="A24" s="20"/>
      <c r="B24" s="20" t="s">
        <v>82</v>
      </c>
      <c r="C24" s="20" t="s">
        <v>83</v>
      </c>
      <c r="D24" s="21" t="s">
        <v>352</v>
      </c>
      <c r="E24" s="21"/>
      <c r="F24" s="20" t="s">
        <v>119</v>
      </c>
      <c r="G24" s="20" t="s">
        <v>63</v>
      </c>
      <c r="H24" s="20" t="s">
        <v>90</v>
      </c>
      <c r="I24" s="7" t="s">
        <v>63</v>
      </c>
      <c r="J24" s="27" t="s">
        <v>74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4" sqref="M4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353</v>
      </c>
      <c r="D2" s="6"/>
      <c r="E2" s="6"/>
      <c r="F2" s="5" t="s">
        <v>3</v>
      </c>
      <c r="G2" s="5" t="s">
        <v>354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0</v>
      </c>
      <c r="F5" s="5"/>
      <c r="G5" s="5">
        <f t="shared" si="0"/>
        <v>29</v>
      </c>
      <c r="H5" s="7">
        <f t="shared" si="0"/>
        <v>29</v>
      </c>
      <c r="I5" s="7">
        <f t="shared" si="0"/>
        <v>28.8641</v>
      </c>
      <c r="J5" s="13">
        <f>I5/H5</f>
        <v>0.9953137931034483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19</v>
      </c>
      <c r="F7" s="5"/>
      <c r="G7" s="5" t="s">
        <v>355</v>
      </c>
      <c r="H7" s="7" t="s">
        <v>355</v>
      </c>
      <c r="I7" s="7" t="s">
        <v>356</v>
      </c>
      <c r="J7" s="5" t="s">
        <v>357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 t="e">
        <f>(G5-G10)/(E5-E10)</f>
        <v>#DIV/0!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353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358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359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99.95</v>
      </c>
      <c r="E16" s="17"/>
      <c r="F16" s="18" t="s">
        <v>42</v>
      </c>
      <c r="G16" s="19">
        <f>IF(J5*10&gt;10,10,J5*10)</f>
        <v>9.953137931034483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360</v>
      </c>
      <c r="E18" s="21"/>
      <c r="F18" s="20" t="s">
        <v>361</v>
      </c>
      <c r="G18" s="20" t="s">
        <v>57</v>
      </c>
      <c r="H18" s="20" t="s">
        <v>69</v>
      </c>
      <c r="I18" s="7" t="s">
        <v>57</v>
      </c>
      <c r="J18" s="27" t="s">
        <v>74</v>
      </c>
      <c r="K18" s="27" t="s">
        <v>31</v>
      </c>
    </row>
    <row r="19" spans="1:11" s="1" customFormat="1" ht="33.75" customHeight="1">
      <c r="A19" s="20"/>
      <c r="B19" s="20"/>
      <c r="C19" s="20" t="s">
        <v>60</v>
      </c>
      <c r="D19" s="21" t="s">
        <v>362</v>
      </c>
      <c r="E19" s="21"/>
      <c r="F19" s="22" t="s">
        <v>363</v>
      </c>
      <c r="G19" s="23" t="s">
        <v>63</v>
      </c>
      <c r="H19" s="23" t="s">
        <v>64</v>
      </c>
      <c r="I19" s="7" t="s">
        <v>63</v>
      </c>
      <c r="J19" s="27" t="s">
        <v>74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364</v>
      </c>
      <c r="E20" s="21"/>
      <c r="F20" s="22" t="s">
        <v>365</v>
      </c>
      <c r="G20" s="23" t="s">
        <v>63</v>
      </c>
      <c r="H20" s="23" t="s">
        <v>64</v>
      </c>
      <c r="I20" s="7" t="s">
        <v>63</v>
      </c>
      <c r="J20" s="27" t="s">
        <v>74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366</v>
      </c>
      <c r="E21" s="21"/>
      <c r="F21" s="22" t="s">
        <v>367</v>
      </c>
      <c r="G21" s="23" t="s">
        <v>63</v>
      </c>
      <c r="H21" s="23" t="s">
        <v>368</v>
      </c>
      <c r="I21" s="7" t="s">
        <v>63</v>
      </c>
      <c r="J21" s="27" t="s">
        <v>74</v>
      </c>
      <c r="K21" s="27" t="s">
        <v>31</v>
      </c>
    </row>
    <row r="22" spans="1:11" s="1" customFormat="1" ht="54" customHeight="1">
      <c r="A22" s="20"/>
      <c r="B22" s="20" t="s">
        <v>75</v>
      </c>
      <c r="C22" s="20" t="s">
        <v>76</v>
      </c>
      <c r="D22" s="21" t="s">
        <v>369</v>
      </c>
      <c r="E22" s="21"/>
      <c r="F22" s="20" t="s">
        <v>370</v>
      </c>
      <c r="G22" s="20" t="s">
        <v>79</v>
      </c>
      <c r="H22" s="20" t="s">
        <v>64</v>
      </c>
      <c r="I22" s="7" t="s">
        <v>79</v>
      </c>
      <c r="J22" s="27" t="s">
        <v>74</v>
      </c>
      <c r="K22" s="27" t="s">
        <v>31</v>
      </c>
    </row>
    <row r="23" spans="1:11" s="1" customFormat="1" ht="37.5" customHeight="1">
      <c r="A23" s="20"/>
      <c r="B23" s="20"/>
      <c r="C23" s="20" t="s">
        <v>80</v>
      </c>
      <c r="D23" s="21" t="s">
        <v>371</v>
      </c>
      <c r="E23" s="21"/>
      <c r="F23" s="22" t="s">
        <v>372</v>
      </c>
      <c r="G23" s="23" t="s">
        <v>79</v>
      </c>
      <c r="H23" s="23" t="s">
        <v>64</v>
      </c>
      <c r="I23" s="7" t="s">
        <v>79</v>
      </c>
      <c r="J23" s="27" t="s">
        <v>74</v>
      </c>
      <c r="K23" s="27" t="s">
        <v>31</v>
      </c>
    </row>
    <row r="24" spans="1:11" s="1" customFormat="1" ht="24" customHeight="1">
      <c r="A24" s="20"/>
      <c r="B24" s="20" t="s">
        <v>82</v>
      </c>
      <c r="C24" s="20" t="s">
        <v>83</v>
      </c>
      <c r="D24" s="21" t="s">
        <v>373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74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L6" sqref="L6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374</v>
      </c>
      <c r="D2" s="6"/>
      <c r="E2" s="6"/>
      <c r="F2" s="5" t="s">
        <v>3</v>
      </c>
      <c r="G2" s="5" t="s">
        <v>375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0</v>
      </c>
      <c r="F5" s="5"/>
      <c r="G5" s="5">
        <f t="shared" si="0"/>
        <v>4</v>
      </c>
      <c r="H5" s="7">
        <f t="shared" si="0"/>
        <v>4</v>
      </c>
      <c r="I5" s="7">
        <f t="shared" si="0"/>
        <v>4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19</v>
      </c>
      <c r="F7" s="5"/>
      <c r="G7" s="5" t="s">
        <v>181</v>
      </c>
      <c r="H7" s="7" t="s">
        <v>181</v>
      </c>
      <c r="I7" s="7" t="s">
        <v>181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 t="e">
        <f>(G5-G10)/(E5-E10)</f>
        <v>#DIV/0!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376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376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377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378</v>
      </c>
      <c r="E18" s="21"/>
      <c r="F18" s="20" t="s">
        <v>379</v>
      </c>
      <c r="G18" s="20" t="s">
        <v>57</v>
      </c>
      <c r="H18" s="20" t="s">
        <v>205</v>
      </c>
      <c r="I18" s="7" t="s">
        <v>57</v>
      </c>
      <c r="J18" s="27" t="s">
        <v>74</v>
      </c>
      <c r="K18" s="27" t="s">
        <v>31</v>
      </c>
    </row>
    <row r="19" spans="1:11" s="1" customFormat="1" ht="34.5" customHeight="1">
      <c r="A19" s="20"/>
      <c r="B19" s="20"/>
      <c r="C19" s="20" t="s">
        <v>60</v>
      </c>
      <c r="D19" s="21" t="s">
        <v>380</v>
      </c>
      <c r="E19" s="21"/>
      <c r="F19" s="22" t="s">
        <v>381</v>
      </c>
      <c r="G19" s="23" t="s">
        <v>63</v>
      </c>
      <c r="H19" s="23" t="s">
        <v>64</v>
      </c>
      <c r="I19" s="7" t="s">
        <v>63</v>
      </c>
      <c r="J19" s="27" t="s">
        <v>74</v>
      </c>
      <c r="K19" s="27" t="s">
        <v>31</v>
      </c>
    </row>
    <row r="20" spans="1:11" s="1" customFormat="1" ht="21.75" customHeight="1">
      <c r="A20" s="20"/>
      <c r="B20" s="20"/>
      <c r="C20" s="20" t="s">
        <v>66</v>
      </c>
      <c r="D20" s="21" t="s">
        <v>382</v>
      </c>
      <c r="E20" s="21"/>
      <c r="F20" s="22" t="s">
        <v>383</v>
      </c>
      <c r="G20" s="23" t="s">
        <v>63</v>
      </c>
      <c r="H20" s="23" t="s">
        <v>64</v>
      </c>
      <c r="I20" s="7" t="s">
        <v>63</v>
      </c>
      <c r="J20" s="27" t="s">
        <v>74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189</v>
      </c>
      <c r="E21" s="21"/>
      <c r="F21" s="22" t="s">
        <v>190</v>
      </c>
      <c r="G21" s="23" t="s">
        <v>63</v>
      </c>
      <c r="H21" s="23" t="s">
        <v>186</v>
      </c>
      <c r="I21" s="7" t="s">
        <v>63</v>
      </c>
      <c r="J21" s="27" t="s">
        <v>74</v>
      </c>
      <c r="K21" s="27" t="s">
        <v>31</v>
      </c>
    </row>
    <row r="22" spans="1:11" s="1" customFormat="1" ht="24" customHeight="1">
      <c r="A22" s="20"/>
      <c r="B22" s="20" t="s">
        <v>75</v>
      </c>
      <c r="C22" s="20" t="s">
        <v>76</v>
      </c>
      <c r="D22" s="21" t="s">
        <v>384</v>
      </c>
      <c r="E22" s="21"/>
      <c r="F22" s="20" t="s">
        <v>384</v>
      </c>
      <c r="G22" s="20" t="s">
        <v>79</v>
      </c>
      <c r="H22" s="20" t="s">
        <v>64</v>
      </c>
      <c r="I22" s="7" t="s">
        <v>79</v>
      </c>
      <c r="J22" s="27" t="s">
        <v>74</v>
      </c>
      <c r="K22" s="27" t="s">
        <v>31</v>
      </c>
    </row>
    <row r="23" spans="1:11" s="1" customFormat="1" ht="37.5" customHeight="1">
      <c r="A23" s="20"/>
      <c r="B23" s="20"/>
      <c r="C23" s="20" t="s">
        <v>80</v>
      </c>
      <c r="D23" s="21" t="s">
        <v>385</v>
      </c>
      <c r="E23" s="21"/>
      <c r="F23" s="22" t="s">
        <v>386</v>
      </c>
      <c r="G23" s="23" t="s">
        <v>79</v>
      </c>
      <c r="H23" s="23" t="s">
        <v>64</v>
      </c>
      <c r="I23" s="7" t="s">
        <v>79</v>
      </c>
      <c r="J23" s="27" t="s">
        <v>74</v>
      </c>
      <c r="K23" s="27" t="s">
        <v>31</v>
      </c>
    </row>
    <row r="24" spans="1:11" s="1" customFormat="1" ht="24" customHeight="1">
      <c r="A24" s="20"/>
      <c r="B24" s="20" t="s">
        <v>82</v>
      </c>
      <c r="C24" s="20" t="s">
        <v>83</v>
      </c>
      <c r="D24" s="21" t="s">
        <v>387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74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4" sqref="M4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20.25390625" style="1" customWidth="1"/>
    <col min="7" max="7" width="11.375" style="1" customWidth="1"/>
    <col min="8" max="8" width="13.875" style="1" customWidth="1"/>
    <col min="9" max="9" width="11.625" style="1" customWidth="1"/>
    <col min="10" max="10" width="13.625" style="1" customWidth="1"/>
    <col min="11" max="11" width="11.7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87</v>
      </c>
      <c r="D2" s="6"/>
      <c r="E2" s="6"/>
      <c r="F2" s="5" t="s">
        <v>3</v>
      </c>
      <c r="G2" s="5" t="s">
        <v>88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33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18</v>
      </c>
      <c r="F5" s="5"/>
      <c r="G5" s="5">
        <f t="shared" si="0"/>
        <v>0</v>
      </c>
      <c r="H5" s="7">
        <f t="shared" si="0"/>
        <v>18</v>
      </c>
      <c r="I5" s="7">
        <f t="shared" si="0"/>
        <v>18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89</v>
      </c>
      <c r="F7" s="5"/>
      <c r="G7" s="5" t="s">
        <v>19</v>
      </c>
      <c r="H7" s="7" t="s">
        <v>89</v>
      </c>
      <c r="I7" s="7" t="s">
        <v>89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91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35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31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92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93</v>
      </c>
      <c r="E18" s="21"/>
      <c r="F18" s="20" t="s">
        <v>56</v>
      </c>
      <c r="G18" s="20" t="s">
        <v>57</v>
      </c>
      <c r="H18" s="20" t="s">
        <v>58</v>
      </c>
      <c r="I18" s="7" t="s">
        <v>57</v>
      </c>
      <c r="J18" s="27" t="s">
        <v>59</v>
      </c>
      <c r="K18" s="27" t="s">
        <v>31</v>
      </c>
    </row>
    <row r="19" spans="1:11" s="1" customFormat="1" ht="22.5" customHeight="1">
      <c r="A19" s="20"/>
      <c r="B19" s="20"/>
      <c r="C19" s="20" t="s">
        <v>60</v>
      </c>
      <c r="D19" s="21" t="s">
        <v>61</v>
      </c>
      <c r="E19" s="21"/>
      <c r="F19" s="22" t="s">
        <v>94</v>
      </c>
      <c r="G19" s="23" t="s">
        <v>63</v>
      </c>
      <c r="H19" s="23" t="s">
        <v>64</v>
      </c>
      <c r="I19" s="7" t="s">
        <v>63</v>
      </c>
      <c r="J19" s="27" t="s">
        <v>95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96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65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97</v>
      </c>
      <c r="E21" s="21"/>
      <c r="F21" s="22" t="s">
        <v>98</v>
      </c>
      <c r="G21" s="23" t="s">
        <v>63</v>
      </c>
      <c r="H21" s="23" t="s">
        <v>99</v>
      </c>
      <c r="I21" s="7" t="s">
        <v>63</v>
      </c>
      <c r="J21" s="27" t="s">
        <v>100</v>
      </c>
      <c r="K21" s="27" t="s">
        <v>31</v>
      </c>
    </row>
    <row r="22" spans="1:11" s="1" customFormat="1" ht="33" customHeight="1">
      <c r="A22" s="20"/>
      <c r="B22" s="20" t="s">
        <v>75</v>
      </c>
      <c r="C22" s="20" t="s">
        <v>76</v>
      </c>
      <c r="D22" s="21" t="s">
        <v>101</v>
      </c>
      <c r="E22" s="21"/>
      <c r="F22" s="20" t="s">
        <v>102</v>
      </c>
      <c r="G22" s="20" t="s">
        <v>79</v>
      </c>
      <c r="H22" s="20" t="s">
        <v>64</v>
      </c>
      <c r="I22" s="7" t="s">
        <v>79</v>
      </c>
      <c r="J22" s="27" t="s">
        <v>59</v>
      </c>
      <c r="K22" s="27" t="s">
        <v>31</v>
      </c>
    </row>
    <row r="23" spans="1:11" s="1" customFormat="1" ht="30" customHeight="1">
      <c r="A23" s="20"/>
      <c r="B23" s="20"/>
      <c r="C23" s="20" t="s">
        <v>80</v>
      </c>
      <c r="D23" s="21" t="s">
        <v>103</v>
      </c>
      <c r="E23" s="21"/>
      <c r="F23" s="22" t="s">
        <v>104</v>
      </c>
      <c r="G23" s="23" t="s">
        <v>79</v>
      </c>
      <c r="H23" s="23" t="s">
        <v>64</v>
      </c>
      <c r="I23" s="7" t="s">
        <v>79</v>
      </c>
      <c r="J23" s="27" t="s">
        <v>59</v>
      </c>
      <c r="K23" s="27" t="s">
        <v>31</v>
      </c>
    </row>
    <row r="24" spans="1:11" s="1" customFormat="1" ht="21" customHeight="1">
      <c r="A24" s="20"/>
      <c r="B24" s="20" t="s">
        <v>82</v>
      </c>
      <c r="C24" s="20" t="s">
        <v>83</v>
      </c>
      <c r="D24" s="21" t="s">
        <v>84</v>
      </c>
      <c r="E24" s="21"/>
      <c r="F24" s="20" t="s">
        <v>105</v>
      </c>
      <c r="G24" s="20" t="s">
        <v>63</v>
      </c>
      <c r="H24" s="20" t="s">
        <v>90</v>
      </c>
      <c r="I24" s="7" t="s">
        <v>63</v>
      </c>
      <c r="J24" s="27" t="s">
        <v>59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118055555555555" footer="0.511805555555555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6" sqref="M6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388</v>
      </c>
      <c r="D2" s="6"/>
      <c r="E2" s="6"/>
      <c r="F2" s="5" t="s">
        <v>3</v>
      </c>
      <c r="G2" s="5" t="s">
        <v>389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0</v>
      </c>
      <c r="F5" s="5"/>
      <c r="G5" s="5">
        <f t="shared" si="0"/>
        <v>39.2</v>
      </c>
      <c r="H5" s="7">
        <f t="shared" si="0"/>
        <v>39.2</v>
      </c>
      <c r="I5" s="7">
        <f t="shared" si="0"/>
        <v>39.2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19</v>
      </c>
      <c r="F7" s="5"/>
      <c r="G7" s="5" t="s">
        <v>390</v>
      </c>
      <c r="H7" s="7" t="s">
        <v>390</v>
      </c>
      <c r="I7" s="7" t="s">
        <v>390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 t="e">
        <f>(G5-G10)/(E5-E10)</f>
        <v>#DIV/0!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391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392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393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394</v>
      </c>
      <c r="E18" s="21"/>
      <c r="F18" s="20" t="s">
        <v>291</v>
      </c>
      <c r="G18" s="20" t="s">
        <v>57</v>
      </c>
      <c r="H18" s="20" t="s">
        <v>69</v>
      </c>
      <c r="I18" s="7" t="s">
        <v>57</v>
      </c>
      <c r="J18" s="27" t="s">
        <v>74</v>
      </c>
      <c r="K18" s="27" t="s">
        <v>31</v>
      </c>
    </row>
    <row r="19" spans="1:11" s="1" customFormat="1" ht="36" customHeight="1">
      <c r="A19" s="20"/>
      <c r="B19" s="20"/>
      <c r="C19" s="20" t="s">
        <v>60</v>
      </c>
      <c r="D19" s="21" t="s">
        <v>395</v>
      </c>
      <c r="E19" s="21"/>
      <c r="F19" s="22" t="s">
        <v>396</v>
      </c>
      <c r="G19" s="23" t="s">
        <v>63</v>
      </c>
      <c r="H19" s="23" t="s">
        <v>64</v>
      </c>
      <c r="I19" s="7" t="s">
        <v>63</v>
      </c>
      <c r="J19" s="27" t="s">
        <v>74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397</v>
      </c>
      <c r="E20" s="21"/>
      <c r="F20" s="22" t="s">
        <v>398</v>
      </c>
      <c r="G20" s="23" t="s">
        <v>63</v>
      </c>
      <c r="H20" s="23" t="s">
        <v>64</v>
      </c>
      <c r="I20" s="7" t="s">
        <v>63</v>
      </c>
      <c r="J20" s="27" t="s">
        <v>74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189</v>
      </c>
      <c r="E21" s="21"/>
      <c r="F21" s="22" t="s">
        <v>399</v>
      </c>
      <c r="G21" s="23" t="s">
        <v>63</v>
      </c>
      <c r="H21" s="23" t="s">
        <v>390</v>
      </c>
      <c r="I21" s="7" t="s">
        <v>63</v>
      </c>
      <c r="J21" s="27" t="s">
        <v>74</v>
      </c>
      <c r="K21" s="27" t="s">
        <v>31</v>
      </c>
    </row>
    <row r="22" spans="1:11" s="1" customFormat="1" ht="33.75" customHeight="1">
      <c r="A22" s="20"/>
      <c r="B22" s="20" t="s">
        <v>75</v>
      </c>
      <c r="C22" s="20" t="s">
        <v>76</v>
      </c>
      <c r="D22" s="21" t="s">
        <v>400</v>
      </c>
      <c r="E22" s="21"/>
      <c r="F22" s="20" t="s">
        <v>401</v>
      </c>
      <c r="G22" s="20" t="s">
        <v>79</v>
      </c>
      <c r="H22" s="20" t="s">
        <v>64</v>
      </c>
      <c r="I22" s="7" t="s">
        <v>79</v>
      </c>
      <c r="J22" s="27" t="s">
        <v>74</v>
      </c>
      <c r="K22" s="27" t="s">
        <v>31</v>
      </c>
    </row>
    <row r="23" spans="1:11" s="1" customFormat="1" ht="30.75" customHeight="1">
      <c r="A23" s="20"/>
      <c r="B23" s="20"/>
      <c r="C23" s="20" t="s">
        <v>80</v>
      </c>
      <c r="D23" s="21" t="s">
        <v>402</v>
      </c>
      <c r="E23" s="21"/>
      <c r="F23" s="22" t="s">
        <v>403</v>
      </c>
      <c r="G23" s="23" t="s">
        <v>79</v>
      </c>
      <c r="H23" s="23" t="s">
        <v>64</v>
      </c>
      <c r="I23" s="7" t="s">
        <v>79</v>
      </c>
      <c r="J23" s="27" t="s">
        <v>74</v>
      </c>
      <c r="K23" s="27" t="s">
        <v>31</v>
      </c>
    </row>
    <row r="24" spans="1:11" s="1" customFormat="1" ht="21" customHeight="1">
      <c r="A24" s="20"/>
      <c r="B24" s="20" t="s">
        <v>82</v>
      </c>
      <c r="C24" s="20" t="s">
        <v>83</v>
      </c>
      <c r="D24" s="21" t="s">
        <v>388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74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5" sqref="M5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20.375" style="1" customWidth="1"/>
    <col min="7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404</v>
      </c>
      <c r="D2" s="6"/>
      <c r="E2" s="6"/>
      <c r="F2" s="5" t="s">
        <v>3</v>
      </c>
      <c r="G2" s="5" t="s">
        <v>405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0</v>
      </c>
      <c r="F5" s="5"/>
      <c r="G5" s="5">
        <f t="shared" si="0"/>
        <v>37.8318</v>
      </c>
      <c r="H5" s="7">
        <f t="shared" si="0"/>
        <v>37.8318</v>
      </c>
      <c r="I5" s="7">
        <f t="shared" si="0"/>
        <v>37.7627</v>
      </c>
      <c r="J5" s="13">
        <f>I5/H5</f>
        <v>0.9981734942561549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19</v>
      </c>
      <c r="F7" s="5"/>
      <c r="G7" s="5" t="s">
        <v>406</v>
      </c>
      <c r="H7" s="7" t="s">
        <v>406</v>
      </c>
      <c r="I7" s="7" t="s">
        <v>407</v>
      </c>
      <c r="J7" s="5" t="s">
        <v>408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 t="e">
        <f>(G5-G10)/(E5-E10)</f>
        <v>#DIV/0!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409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410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411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99.98</v>
      </c>
      <c r="E16" s="17"/>
      <c r="F16" s="18" t="s">
        <v>42</v>
      </c>
      <c r="G16" s="19">
        <f>IF(J5*10&gt;10,10,J5*10)</f>
        <v>9.981734942561548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412</v>
      </c>
      <c r="E18" s="21"/>
      <c r="F18" s="20" t="s">
        <v>302</v>
      </c>
      <c r="G18" s="20" t="s">
        <v>57</v>
      </c>
      <c r="H18" s="20" t="s">
        <v>69</v>
      </c>
      <c r="I18" s="7" t="s">
        <v>57</v>
      </c>
      <c r="J18" s="27" t="s">
        <v>74</v>
      </c>
      <c r="K18" s="27" t="s">
        <v>31</v>
      </c>
    </row>
    <row r="19" spans="1:11" s="1" customFormat="1" ht="30.75" customHeight="1">
      <c r="A19" s="20"/>
      <c r="B19" s="20"/>
      <c r="C19" s="20" t="s">
        <v>60</v>
      </c>
      <c r="D19" s="21" t="s">
        <v>61</v>
      </c>
      <c r="E19" s="21"/>
      <c r="F19" s="22" t="s">
        <v>326</v>
      </c>
      <c r="G19" s="23" t="s">
        <v>63</v>
      </c>
      <c r="H19" s="23" t="s">
        <v>64</v>
      </c>
      <c r="I19" s="7" t="s">
        <v>63</v>
      </c>
      <c r="J19" s="27" t="s">
        <v>74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188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74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189</v>
      </c>
      <c r="E21" s="21"/>
      <c r="F21" s="22" t="s">
        <v>413</v>
      </c>
      <c r="G21" s="23" t="s">
        <v>63</v>
      </c>
      <c r="H21" s="23" t="s">
        <v>414</v>
      </c>
      <c r="I21" s="7" t="s">
        <v>63</v>
      </c>
      <c r="J21" s="27" t="s">
        <v>74</v>
      </c>
      <c r="K21" s="27" t="s">
        <v>31</v>
      </c>
    </row>
    <row r="22" spans="1:11" s="1" customFormat="1" ht="36" customHeight="1">
      <c r="A22" s="20"/>
      <c r="B22" s="20" t="s">
        <v>75</v>
      </c>
      <c r="C22" s="20" t="s">
        <v>76</v>
      </c>
      <c r="D22" s="21" t="s">
        <v>415</v>
      </c>
      <c r="E22" s="21"/>
      <c r="F22" s="20" t="s">
        <v>416</v>
      </c>
      <c r="G22" s="20" t="s">
        <v>79</v>
      </c>
      <c r="H22" s="20" t="s">
        <v>64</v>
      </c>
      <c r="I22" s="7" t="s">
        <v>79</v>
      </c>
      <c r="J22" s="27" t="s">
        <v>74</v>
      </c>
      <c r="K22" s="27" t="s">
        <v>31</v>
      </c>
    </row>
    <row r="23" spans="1:11" s="1" customFormat="1" ht="40.5" customHeight="1">
      <c r="A23" s="20"/>
      <c r="B23" s="20"/>
      <c r="C23" s="20" t="s">
        <v>80</v>
      </c>
      <c r="D23" s="21" t="s">
        <v>417</v>
      </c>
      <c r="E23" s="21"/>
      <c r="F23" s="22" t="s">
        <v>418</v>
      </c>
      <c r="G23" s="23" t="s">
        <v>79</v>
      </c>
      <c r="H23" s="23" t="s">
        <v>64</v>
      </c>
      <c r="I23" s="7" t="s">
        <v>79</v>
      </c>
      <c r="J23" s="27" t="s">
        <v>74</v>
      </c>
      <c r="K23" s="27" t="s">
        <v>31</v>
      </c>
    </row>
    <row r="24" spans="1:11" s="1" customFormat="1" ht="25.5" customHeight="1">
      <c r="A24" s="20"/>
      <c r="B24" s="20" t="s">
        <v>82</v>
      </c>
      <c r="C24" s="20" t="s">
        <v>83</v>
      </c>
      <c r="D24" s="21" t="s">
        <v>419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74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2">
      <selection activeCell="M4" sqref="M4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420</v>
      </c>
      <c r="D2" s="6"/>
      <c r="E2" s="6"/>
      <c r="F2" s="5" t="s">
        <v>3</v>
      </c>
      <c r="G2" s="5" t="s">
        <v>421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0</v>
      </c>
      <c r="F5" s="5"/>
      <c r="G5" s="5">
        <f t="shared" si="0"/>
        <v>14</v>
      </c>
      <c r="H5" s="7">
        <f t="shared" si="0"/>
        <v>14</v>
      </c>
      <c r="I5" s="7">
        <f t="shared" si="0"/>
        <v>14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19</v>
      </c>
      <c r="F7" s="5"/>
      <c r="G7" s="5" t="s">
        <v>422</v>
      </c>
      <c r="H7" s="7" t="s">
        <v>422</v>
      </c>
      <c r="I7" s="7" t="s">
        <v>422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 t="e">
        <f>(G5-G10)/(E5-E10)</f>
        <v>#DIV/0!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423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112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423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424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425</v>
      </c>
      <c r="E18" s="21"/>
      <c r="F18" s="20" t="s">
        <v>426</v>
      </c>
      <c r="G18" s="20" t="s">
        <v>57</v>
      </c>
      <c r="H18" s="20" t="s">
        <v>57</v>
      </c>
      <c r="I18" s="7" t="s">
        <v>57</v>
      </c>
      <c r="J18" s="27" t="s">
        <v>74</v>
      </c>
      <c r="K18" s="27" t="s">
        <v>31</v>
      </c>
    </row>
    <row r="19" spans="1:11" s="1" customFormat="1" ht="33" customHeight="1">
      <c r="A19" s="20"/>
      <c r="B19" s="20"/>
      <c r="C19" s="20" t="s">
        <v>60</v>
      </c>
      <c r="D19" s="21" t="s">
        <v>427</v>
      </c>
      <c r="E19" s="21"/>
      <c r="F19" s="22" t="s">
        <v>428</v>
      </c>
      <c r="G19" s="23" t="s">
        <v>63</v>
      </c>
      <c r="H19" s="23" t="s">
        <v>64</v>
      </c>
      <c r="I19" s="7" t="s">
        <v>63</v>
      </c>
      <c r="J19" s="27" t="s">
        <v>74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429</v>
      </c>
      <c r="E20" s="21"/>
      <c r="F20" s="22" t="s">
        <v>430</v>
      </c>
      <c r="G20" s="23" t="s">
        <v>63</v>
      </c>
      <c r="H20" s="23" t="s">
        <v>64</v>
      </c>
      <c r="I20" s="7" t="s">
        <v>63</v>
      </c>
      <c r="J20" s="27" t="s">
        <v>74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189</v>
      </c>
      <c r="E21" s="21"/>
      <c r="F21" s="22" t="s">
        <v>431</v>
      </c>
      <c r="G21" s="23" t="s">
        <v>63</v>
      </c>
      <c r="H21" s="23" t="s">
        <v>432</v>
      </c>
      <c r="I21" s="7" t="s">
        <v>63</v>
      </c>
      <c r="J21" s="27" t="s">
        <v>74</v>
      </c>
      <c r="K21" s="27" t="s">
        <v>31</v>
      </c>
    </row>
    <row r="22" spans="1:11" s="1" customFormat="1" ht="24.75" customHeight="1">
      <c r="A22" s="20"/>
      <c r="B22" s="20" t="s">
        <v>75</v>
      </c>
      <c r="C22" s="20" t="s">
        <v>124</v>
      </c>
      <c r="D22" s="21" t="s">
        <v>433</v>
      </c>
      <c r="E22" s="21"/>
      <c r="F22" s="20" t="s">
        <v>434</v>
      </c>
      <c r="G22" s="20" t="s">
        <v>79</v>
      </c>
      <c r="H22" s="20" t="s">
        <v>64</v>
      </c>
      <c r="I22" s="7" t="s">
        <v>79</v>
      </c>
      <c r="J22" s="27" t="s">
        <v>74</v>
      </c>
      <c r="K22" s="27" t="s">
        <v>31</v>
      </c>
    </row>
    <row r="23" spans="1:11" s="1" customFormat="1" ht="45" customHeight="1">
      <c r="A23" s="20"/>
      <c r="B23" s="20"/>
      <c r="C23" s="20" t="s">
        <v>80</v>
      </c>
      <c r="D23" s="21" t="s">
        <v>435</v>
      </c>
      <c r="E23" s="21"/>
      <c r="F23" s="22" t="s">
        <v>436</v>
      </c>
      <c r="G23" s="23" t="s">
        <v>79</v>
      </c>
      <c r="H23" s="23" t="s">
        <v>64</v>
      </c>
      <c r="I23" s="7" t="s">
        <v>79</v>
      </c>
      <c r="J23" s="27" t="s">
        <v>74</v>
      </c>
      <c r="K23" s="27" t="s">
        <v>31</v>
      </c>
    </row>
    <row r="24" spans="1:11" s="1" customFormat="1" ht="27.75" customHeight="1">
      <c r="A24" s="20"/>
      <c r="B24" s="20" t="s">
        <v>82</v>
      </c>
      <c r="C24" s="20" t="s">
        <v>83</v>
      </c>
      <c r="D24" s="21" t="s">
        <v>437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74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33"/>
  <sheetViews>
    <sheetView zoomScaleSheetLayoutView="100" workbookViewId="0" topLeftCell="A23">
      <selection activeCell="M4" sqref="M4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438</v>
      </c>
      <c r="D2" s="6"/>
      <c r="E2" s="6"/>
      <c r="F2" s="5" t="s">
        <v>3</v>
      </c>
      <c r="G2" s="5" t="s">
        <v>439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0</v>
      </c>
      <c r="F5" s="5"/>
      <c r="G5" s="5">
        <f t="shared" si="0"/>
        <v>20.5735</v>
      </c>
      <c r="H5" s="7">
        <f t="shared" si="0"/>
        <v>20.5735</v>
      </c>
      <c r="I5" s="7">
        <f t="shared" si="0"/>
        <v>20.5735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19</v>
      </c>
      <c r="F7" s="5"/>
      <c r="G7" s="5" t="s">
        <v>440</v>
      </c>
      <c r="H7" s="7" t="s">
        <v>440</v>
      </c>
      <c r="I7" s="7" t="s">
        <v>440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 t="e">
        <f>(G5-G10)/(E5-E10)</f>
        <v>#DIV/0!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441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442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306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443</v>
      </c>
      <c r="E18" s="21"/>
      <c r="F18" s="20" t="s">
        <v>444</v>
      </c>
      <c r="G18" s="20" t="s">
        <v>57</v>
      </c>
      <c r="H18" s="20" t="s">
        <v>69</v>
      </c>
      <c r="I18" s="7" t="s">
        <v>57</v>
      </c>
      <c r="J18" s="27" t="s">
        <v>74</v>
      </c>
      <c r="K18" s="27" t="s">
        <v>31</v>
      </c>
    </row>
    <row r="19" spans="1:11" s="1" customFormat="1" ht="15" customHeight="1">
      <c r="A19" s="20"/>
      <c r="B19" s="20"/>
      <c r="C19" s="20" t="s">
        <v>60</v>
      </c>
      <c r="D19" s="21" t="s">
        <v>445</v>
      </c>
      <c r="E19" s="21"/>
      <c r="F19" s="22" t="s">
        <v>119</v>
      </c>
      <c r="G19" s="23" t="s">
        <v>63</v>
      </c>
      <c r="H19" s="23" t="s">
        <v>90</v>
      </c>
      <c r="I19" s="7" t="s">
        <v>63</v>
      </c>
      <c r="J19" s="27" t="s">
        <v>74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446</v>
      </c>
      <c r="E20" s="21"/>
      <c r="F20" s="22" t="s">
        <v>365</v>
      </c>
      <c r="G20" s="23" t="s">
        <v>63</v>
      </c>
      <c r="H20" s="23" t="s">
        <v>64</v>
      </c>
      <c r="I20" s="7" t="s">
        <v>63</v>
      </c>
      <c r="J20" s="27" t="s">
        <v>74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189</v>
      </c>
      <c r="E21" s="21"/>
      <c r="F21" s="22" t="s">
        <v>447</v>
      </c>
      <c r="G21" s="23" t="s">
        <v>63</v>
      </c>
      <c r="H21" s="23" t="s">
        <v>448</v>
      </c>
      <c r="I21" s="7" t="s">
        <v>63</v>
      </c>
      <c r="J21" s="27" t="s">
        <v>74</v>
      </c>
      <c r="K21" s="27" t="s">
        <v>31</v>
      </c>
    </row>
    <row r="22" spans="1:11" s="1" customFormat="1" ht="31.5" customHeight="1">
      <c r="A22" s="20"/>
      <c r="B22" s="20" t="s">
        <v>75</v>
      </c>
      <c r="C22" s="20" t="s">
        <v>124</v>
      </c>
      <c r="D22" s="21" t="s">
        <v>449</v>
      </c>
      <c r="E22" s="21"/>
      <c r="F22" s="20" t="s">
        <v>313</v>
      </c>
      <c r="G22" s="20" t="s">
        <v>63</v>
      </c>
      <c r="H22" s="20" t="s">
        <v>64</v>
      </c>
      <c r="I22" s="7" t="s">
        <v>63</v>
      </c>
      <c r="J22" s="27" t="s">
        <v>74</v>
      </c>
      <c r="K22" s="27" t="s">
        <v>31</v>
      </c>
    </row>
    <row r="23" spans="1:11" s="1" customFormat="1" ht="58.5" customHeight="1">
      <c r="A23" s="20"/>
      <c r="B23" s="20"/>
      <c r="C23" s="20" t="s">
        <v>76</v>
      </c>
      <c r="D23" s="21" t="s">
        <v>450</v>
      </c>
      <c r="E23" s="21"/>
      <c r="F23" s="22" t="s">
        <v>451</v>
      </c>
      <c r="G23" s="23" t="s">
        <v>63</v>
      </c>
      <c r="H23" s="23" t="s">
        <v>64</v>
      </c>
      <c r="I23" s="7" t="s">
        <v>63</v>
      </c>
      <c r="J23" s="27" t="s">
        <v>74</v>
      </c>
      <c r="K23" s="27" t="s">
        <v>31</v>
      </c>
    </row>
    <row r="24" spans="1:11" s="1" customFormat="1" ht="37.5" customHeight="1">
      <c r="A24" s="20"/>
      <c r="B24" s="20"/>
      <c r="C24" s="20" t="s">
        <v>80</v>
      </c>
      <c r="D24" s="21" t="s">
        <v>452</v>
      </c>
      <c r="E24" s="21"/>
      <c r="F24" s="22" t="s">
        <v>315</v>
      </c>
      <c r="G24" s="23" t="s">
        <v>63</v>
      </c>
      <c r="H24" s="23" t="s">
        <v>64</v>
      </c>
      <c r="I24" s="7" t="s">
        <v>63</v>
      </c>
      <c r="J24" s="27" t="s">
        <v>74</v>
      </c>
      <c r="K24" s="27" t="s">
        <v>31</v>
      </c>
    </row>
    <row r="25" spans="1:11" s="1" customFormat="1" ht="27.75" customHeight="1">
      <c r="A25" s="20"/>
      <c r="B25" s="20" t="s">
        <v>82</v>
      </c>
      <c r="C25" s="20" t="s">
        <v>83</v>
      </c>
      <c r="D25" s="21" t="s">
        <v>316</v>
      </c>
      <c r="E25" s="21"/>
      <c r="F25" s="20" t="s">
        <v>85</v>
      </c>
      <c r="G25" s="20" t="s">
        <v>63</v>
      </c>
      <c r="H25" s="20" t="s">
        <v>86</v>
      </c>
      <c r="I25" s="7" t="s">
        <v>63</v>
      </c>
      <c r="J25" s="27" t="s">
        <v>74</v>
      </c>
      <c r="K25" s="27" t="s">
        <v>31</v>
      </c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42" customHeight="1">
      <c r="A33" s="24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mergeCells count="53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17:A25"/>
    <mergeCell ref="B18:B21"/>
    <mergeCell ref="B22:B24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SheetLayoutView="100" workbookViewId="0" topLeftCell="A10">
      <selection activeCell="N9" sqref="N9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15.875" style="1" customWidth="1"/>
    <col min="7" max="7" width="13.7539062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453</v>
      </c>
      <c r="D2" s="6"/>
      <c r="E2" s="6"/>
      <c r="F2" s="5" t="s">
        <v>3</v>
      </c>
      <c r="G2" s="5" t="s">
        <v>454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9.6</v>
      </c>
      <c r="F5" s="5"/>
      <c r="G5" s="5">
        <f t="shared" si="0"/>
        <v>0</v>
      </c>
      <c r="H5" s="7">
        <f t="shared" si="0"/>
        <v>9.6</v>
      </c>
      <c r="I5" s="7">
        <f t="shared" si="0"/>
        <v>9.6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455</v>
      </c>
      <c r="F7" s="5"/>
      <c r="G7" s="5" t="s">
        <v>19</v>
      </c>
      <c r="H7" s="7" t="s">
        <v>455</v>
      </c>
      <c r="I7" s="7" t="s">
        <v>455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453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35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31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456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457</v>
      </c>
      <c r="E18" s="21"/>
      <c r="F18" s="20" t="s">
        <v>458</v>
      </c>
      <c r="G18" s="20" t="s">
        <v>57</v>
      </c>
      <c r="H18" s="20" t="s">
        <v>205</v>
      </c>
      <c r="I18" s="7" t="s">
        <v>57</v>
      </c>
      <c r="J18" s="27" t="s">
        <v>117</v>
      </c>
      <c r="K18" s="27" t="s">
        <v>31</v>
      </c>
    </row>
    <row r="19" spans="1:11" s="1" customFormat="1" ht="15" customHeight="1">
      <c r="A19" s="20"/>
      <c r="B19" s="20"/>
      <c r="C19" s="20" t="s">
        <v>60</v>
      </c>
      <c r="D19" s="21" t="s">
        <v>61</v>
      </c>
      <c r="E19" s="21"/>
      <c r="F19" s="22" t="s">
        <v>459</v>
      </c>
      <c r="G19" s="23" t="s">
        <v>63</v>
      </c>
      <c r="H19" s="23" t="s">
        <v>64</v>
      </c>
      <c r="I19" s="7" t="s">
        <v>63</v>
      </c>
      <c r="J19" s="27" t="s">
        <v>65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460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65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97</v>
      </c>
      <c r="E21" s="21"/>
      <c r="F21" s="22" t="s">
        <v>461</v>
      </c>
      <c r="G21" s="23" t="s">
        <v>63</v>
      </c>
      <c r="H21" s="23" t="s">
        <v>455</v>
      </c>
      <c r="I21" s="7" t="s">
        <v>63</v>
      </c>
      <c r="J21" s="27" t="s">
        <v>117</v>
      </c>
      <c r="K21" s="27" t="s">
        <v>31</v>
      </c>
    </row>
    <row r="22" spans="1:11" s="1" customFormat="1" ht="28.5" customHeight="1">
      <c r="A22" s="20"/>
      <c r="B22" s="20" t="s">
        <v>75</v>
      </c>
      <c r="C22" s="20" t="s">
        <v>208</v>
      </c>
      <c r="D22" s="21" t="s">
        <v>462</v>
      </c>
      <c r="E22" s="21"/>
      <c r="F22" s="20" t="s">
        <v>463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46.5" customHeight="1">
      <c r="A23" s="20"/>
      <c r="B23" s="20"/>
      <c r="C23" s="20" t="s">
        <v>80</v>
      </c>
      <c r="D23" s="21" t="s">
        <v>464</v>
      </c>
      <c r="E23" s="21"/>
      <c r="F23" s="22" t="s">
        <v>465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21" customHeight="1">
      <c r="A24" s="20"/>
      <c r="B24" s="20" t="s">
        <v>82</v>
      </c>
      <c r="C24" s="20" t="s">
        <v>83</v>
      </c>
      <c r="D24" s="21" t="s">
        <v>84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7" sqref="M7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3.125" style="1" customWidth="1"/>
    <col min="6" max="6" width="23.00390625" style="1" customWidth="1"/>
    <col min="7" max="7" width="13.375" style="1" customWidth="1"/>
    <col min="8" max="8" width="13.875" style="1" customWidth="1"/>
    <col min="9" max="9" width="12.375" style="1" customWidth="1"/>
    <col min="10" max="10" width="13.625" style="1" customWidth="1"/>
    <col min="11" max="11" width="12.00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106</v>
      </c>
      <c r="D2" s="6"/>
      <c r="E2" s="6"/>
      <c r="F2" s="5" t="s">
        <v>3</v>
      </c>
      <c r="G2" s="5" t="s">
        <v>107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0</v>
      </c>
      <c r="F5" s="5"/>
      <c r="G5" s="5">
        <f t="shared" si="0"/>
        <v>66</v>
      </c>
      <c r="H5" s="7">
        <f t="shared" si="0"/>
        <v>66</v>
      </c>
      <c r="I5" s="7">
        <f t="shared" si="0"/>
        <v>33.1778</v>
      </c>
      <c r="J5" s="13">
        <f>I5/H5</f>
        <v>0.5026939393939394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19</v>
      </c>
      <c r="F7" s="5"/>
      <c r="G7" s="5" t="s">
        <v>108</v>
      </c>
      <c r="H7" s="7" t="s">
        <v>108</v>
      </c>
      <c r="I7" s="7" t="s">
        <v>109</v>
      </c>
      <c r="J7" s="5" t="s">
        <v>110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 t="e">
        <f>(G5-G10)/(E5-E10)</f>
        <v>#DIV/0!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27" t="s">
        <v>111</v>
      </c>
      <c r="D12" s="27"/>
      <c r="E12" s="27"/>
      <c r="F12" s="27"/>
      <c r="G12" s="27"/>
      <c r="H12" s="27"/>
      <c r="I12" s="27"/>
      <c r="J12" s="27"/>
      <c r="K12" s="27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35</v>
      </c>
      <c r="D13" s="14"/>
      <c r="E13" s="14"/>
      <c r="F13" s="7" t="s">
        <v>36</v>
      </c>
      <c r="G13" s="15" t="s">
        <v>112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31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113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95.03</v>
      </c>
      <c r="E16" s="17"/>
      <c r="F16" s="18" t="s">
        <v>42</v>
      </c>
      <c r="G16" s="19">
        <f>IF(J5*10&gt;10,10,J5*10)</f>
        <v>5.026939393939394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114</v>
      </c>
      <c r="E18" s="21"/>
      <c r="F18" s="20" t="s">
        <v>115</v>
      </c>
      <c r="G18" s="20" t="s">
        <v>57</v>
      </c>
      <c r="H18" s="20" t="s">
        <v>116</v>
      </c>
      <c r="I18" s="7" t="s">
        <v>57</v>
      </c>
      <c r="J18" s="27" t="s">
        <v>117</v>
      </c>
      <c r="K18" s="27" t="s">
        <v>31</v>
      </c>
    </row>
    <row r="19" spans="1:11" s="1" customFormat="1" ht="15" customHeight="1">
      <c r="A19" s="20"/>
      <c r="B19" s="20"/>
      <c r="C19" s="20" t="s">
        <v>60</v>
      </c>
      <c r="D19" s="21" t="s">
        <v>118</v>
      </c>
      <c r="E19" s="21"/>
      <c r="F19" s="22" t="s">
        <v>119</v>
      </c>
      <c r="G19" s="23" t="s">
        <v>63</v>
      </c>
      <c r="H19" s="23" t="s">
        <v>90</v>
      </c>
      <c r="I19" s="7" t="s">
        <v>63</v>
      </c>
      <c r="J19" s="27" t="s">
        <v>117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120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117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121</v>
      </c>
      <c r="E21" s="21"/>
      <c r="F21" s="22" t="s">
        <v>122</v>
      </c>
      <c r="G21" s="23" t="s">
        <v>63</v>
      </c>
      <c r="H21" s="23" t="s">
        <v>123</v>
      </c>
      <c r="I21" s="7" t="s">
        <v>63</v>
      </c>
      <c r="J21" s="27" t="s">
        <v>74</v>
      </c>
      <c r="K21" s="27" t="s">
        <v>31</v>
      </c>
    </row>
    <row r="22" spans="1:11" s="1" customFormat="1" ht="58.5" customHeight="1">
      <c r="A22" s="20"/>
      <c r="B22" s="20" t="s">
        <v>75</v>
      </c>
      <c r="C22" s="20" t="s">
        <v>124</v>
      </c>
      <c r="D22" s="21" t="s">
        <v>125</v>
      </c>
      <c r="E22" s="21"/>
      <c r="F22" s="20" t="s">
        <v>126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57" customHeight="1">
      <c r="A23" s="20"/>
      <c r="B23" s="20"/>
      <c r="C23" s="20" t="s">
        <v>80</v>
      </c>
      <c r="D23" s="21" t="s">
        <v>127</v>
      </c>
      <c r="E23" s="21"/>
      <c r="F23" s="22" t="s">
        <v>128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31.5" customHeight="1">
      <c r="A24" s="20"/>
      <c r="B24" s="20" t="s">
        <v>82</v>
      </c>
      <c r="C24" s="20" t="s">
        <v>83</v>
      </c>
      <c r="D24" s="21" t="s">
        <v>129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5" sqref="M5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130</v>
      </c>
      <c r="D2" s="6"/>
      <c r="E2" s="6"/>
      <c r="F2" s="5" t="s">
        <v>3</v>
      </c>
      <c r="G2" s="5" t="s">
        <v>131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5</v>
      </c>
      <c r="F5" s="5"/>
      <c r="G5" s="5">
        <f t="shared" si="0"/>
        <v>0</v>
      </c>
      <c r="H5" s="7">
        <f t="shared" si="0"/>
        <v>5</v>
      </c>
      <c r="I5" s="7">
        <f t="shared" si="0"/>
        <v>4.9486</v>
      </c>
      <c r="J5" s="13">
        <f>I5/H5</f>
        <v>0.9897199999999999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132</v>
      </c>
      <c r="F7" s="5"/>
      <c r="G7" s="5" t="s">
        <v>19</v>
      </c>
      <c r="H7" s="7" t="s">
        <v>132</v>
      </c>
      <c r="I7" s="7" t="s">
        <v>133</v>
      </c>
      <c r="J7" s="5" t="s">
        <v>134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27" t="s">
        <v>135</v>
      </c>
      <c r="D12" s="27"/>
      <c r="E12" s="27"/>
      <c r="F12" s="27"/>
      <c r="G12" s="27"/>
      <c r="H12" s="27"/>
      <c r="I12" s="27"/>
      <c r="J12" s="27"/>
      <c r="K12" s="27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136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137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99.9</v>
      </c>
      <c r="E16" s="17"/>
      <c r="F16" s="18" t="s">
        <v>42</v>
      </c>
      <c r="G16" s="19">
        <f>IF(J5*10&gt;10,10,J5*10)</f>
        <v>9.8972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138</v>
      </c>
      <c r="E18" s="21"/>
      <c r="F18" s="20" t="s">
        <v>139</v>
      </c>
      <c r="G18" s="20" t="s">
        <v>57</v>
      </c>
      <c r="H18" s="20" t="s">
        <v>57</v>
      </c>
      <c r="I18" s="7" t="s">
        <v>57</v>
      </c>
      <c r="J18" s="27" t="s">
        <v>140</v>
      </c>
      <c r="K18" s="27" t="s">
        <v>31</v>
      </c>
    </row>
    <row r="19" spans="1:11" s="1" customFormat="1" ht="27.75" customHeight="1">
      <c r="A19" s="20"/>
      <c r="B19" s="20"/>
      <c r="C19" s="20" t="s">
        <v>60</v>
      </c>
      <c r="D19" s="21" t="s">
        <v>61</v>
      </c>
      <c r="E19" s="21"/>
      <c r="F19" s="22" t="s">
        <v>141</v>
      </c>
      <c r="G19" s="23" t="s">
        <v>63</v>
      </c>
      <c r="H19" s="23" t="s">
        <v>64</v>
      </c>
      <c r="I19" s="7" t="s">
        <v>63</v>
      </c>
      <c r="J19" s="27" t="s">
        <v>65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142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65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143</v>
      </c>
      <c r="E21" s="21"/>
      <c r="F21" s="22" t="s">
        <v>144</v>
      </c>
      <c r="G21" s="23" t="s">
        <v>63</v>
      </c>
      <c r="H21" s="23" t="s">
        <v>145</v>
      </c>
      <c r="I21" s="7" t="s">
        <v>63</v>
      </c>
      <c r="J21" s="27" t="s">
        <v>74</v>
      </c>
      <c r="K21" s="27" t="s">
        <v>31</v>
      </c>
    </row>
    <row r="22" spans="1:11" s="1" customFormat="1" ht="39.75" customHeight="1">
      <c r="A22" s="20"/>
      <c r="B22" s="20" t="s">
        <v>75</v>
      </c>
      <c r="C22" s="20" t="s">
        <v>76</v>
      </c>
      <c r="D22" s="21" t="s">
        <v>146</v>
      </c>
      <c r="E22" s="21"/>
      <c r="F22" s="20" t="s">
        <v>147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45" customHeight="1">
      <c r="A23" s="20"/>
      <c r="B23" s="20"/>
      <c r="C23" s="20" t="s">
        <v>80</v>
      </c>
      <c r="D23" s="21" t="s">
        <v>148</v>
      </c>
      <c r="E23" s="21"/>
      <c r="F23" s="22" t="s">
        <v>149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21.75" customHeight="1">
      <c r="A24" s="20"/>
      <c r="B24" s="20" t="s">
        <v>82</v>
      </c>
      <c r="C24" s="20" t="s">
        <v>83</v>
      </c>
      <c r="D24" s="21" t="s">
        <v>84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5" sqref="M5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18.375" style="1" customWidth="1"/>
    <col min="7" max="7" width="15.875" style="1" customWidth="1"/>
    <col min="8" max="9" width="13.875" style="1" customWidth="1"/>
    <col min="10" max="10" width="12.375" style="1" customWidth="1"/>
    <col min="11" max="11" width="13.87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150</v>
      </c>
      <c r="D2" s="6"/>
      <c r="E2" s="6"/>
      <c r="F2" s="5" t="s">
        <v>3</v>
      </c>
      <c r="G2" s="5" t="s">
        <v>151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20</v>
      </c>
      <c r="F5" s="5"/>
      <c r="G5" s="5">
        <f t="shared" si="0"/>
        <v>0</v>
      </c>
      <c r="H5" s="7">
        <f t="shared" si="0"/>
        <v>20</v>
      </c>
      <c r="I5" s="7">
        <f t="shared" si="0"/>
        <v>20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152</v>
      </c>
      <c r="F7" s="5"/>
      <c r="G7" s="5" t="s">
        <v>19</v>
      </c>
      <c r="H7" s="7" t="s">
        <v>152</v>
      </c>
      <c r="I7" s="7" t="s">
        <v>152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27" t="s">
        <v>153</v>
      </c>
      <c r="D12" s="27"/>
      <c r="E12" s="27"/>
      <c r="F12" s="27"/>
      <c r="G12" s="27"/>
      <c r="H12" s="27"/>
      <c r="I12" s="27"/>
      <c r="J12" s="27"/>
      <c r="K12" s="27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150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154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21" customHeight="1">
      <c r="A18" s="20"/>
      <c r="B18" s="20" t="s">
        <v>53</v>
      </c>
      <c r="C18" s="20" t="s">
        <v>54</v>
      </c>
      <c r="D18" s="21" t="s">
        <v>155</v>
      </c>
      <c r="E18" s="21"/>
      <c r="F18" s="20" t="s">
        <v>156</v>
      </c>
      <c r="G18" s="20" t="s">
        <v>57</v>
      </c>
      <c r="H18" s="20" t="s">
        <v>157</v>
      </c>
      <c r="I18" s="7" t="s">
        <v>57</v>
      </c>
      <c r="J18" s="27" t="s">
        <v>117</v>
      </c>
      <c r="K18" s="27" t="s">
        <v>31</v>
      </c>
    </row>
    <row r="19" spans="1:11" s="1" customFormat="1" ht="42" customHeight="1">
      <c r="A19" s="20"/>
      <c r="B19" s="20"/>
      <c r="C19" s="20" t="s">
        <v>60</v>
      </c>
      <c r="D19" s="21" t="s">
        <v>61</v>
      </c>
      <c r="E19" s="21"/>
      <c r="F19" s="22" t="s">
        <v>158</v>
      </c>
      <c r="G19" s="23" t="s">
        <v>63</v>
      </c>
      <c r="H19" s="23" t="s">
        <v>64</v>
      </c>
      <c r="I19" s="7" t="s">
        <v>63</v>
      </c>
      <c r="J19" s="27" t="s">
        <v>117</v>
      </c>
      <c r="K19" s="27" t="s">
        <v>31</v>
      </c>
    </row>
    <row r="20" spans="1:11" s="1" customFormat="1" ht="18.75" customHeight="1">
      <c r="A20" s="20"/>
      <c r="B20" s="20"/>
      <c r="C20" s="20" t="s">
        <v>66</v>
      </c>
      <c r="D20" s="21" t="s">
        <v>159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117</v>
      </c>
      <c r="K20" s="27" t="s">
        <v>31</v>
      </c>
    </row>
    <row r="21" spans="1:11" s="1" customFormat="1" ht="18" customHeight="1">
      <c r="A21" s="20"/>
      <c r="B21" s="20"/>
      <c r="C21" s="20" t="s">
        <v>70</v>
      </c>
      <c r="D21" s="21" t="s">
        <v>143</v>
      </c>
      <c r="E21" s="21"/>
      <c r="F21" s="22" t="s">
        <v>160</v>
      </c>
      <c r="G21" s="23" t="s">
        <v>63</v>
      </c>
      <c r="H21" s="23" t="s">
        <v>57</v>
      </c>
      <c r="I21" s="7" t="s">
        <v>63</v>
      </c>
      <c r="J21" s="27" t="s">
        <v>74</v>
      </c>
      <c r="K21" s="27" t="s">
        <v>31</v>
      </c>
    </row>
    <row r="22" spans="1:11" s="1" customFormat="1" ht="52.5" customHeight="1">
      <c r="A22" s="20"/>
      <c r="B22" s="20" t="s">
        <v>75</v>
      </c>
      <c r="C22" s="20" t="s">
        <v>76</v>
      </c>
      <c r="D22" s="21" t="s">
        <v>161</v>
      </c>
      <c r="E22" s="21"/>
      <c r="F22" s="20" t="s">
        <v>162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42.75" customHeight="1">
      <c r="A23" s="20"/>
      <c r="B23" s="20"/>
      <c r="C23" s="20" t="s">
        <v>80</v>
      </c>
      <c r="D23" s="21" t="s">
        <v>163</v>
      </c>
      <c r="E23" s="21"/>
      <c r="F23" s="22" t="s">
        <v>164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22.5" customHeight="1">
      <c r="A24" s="20"/>
      <c r="B24" s="20" t="s">
        <v>82</v>
      </c>
      <c r="C24" s="20" t="s">
        <v>83</v>
      </c>
      <c r="D24" s="21" t="s">
        <v>84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N7" sqref="N7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18.375" style="1" customWidth="1"/>
    <col min="7" max="7" width="12.875" style="1" customWidth="1"/>
    <col min="8" max="9" width="13.875" style="1" customWidth="1"/>
    <col min="10" max="10" width="13.625" style="1" customWidth="1"/>
    <col min="11" max="11" width="12.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165</v>
      </c>
      <c r="D2" s="6"/>
      <c r="E2" s="6"/>
      <c r="F2" s="5" t="s">
        <v>3</v>
      </c>
      <c r="G2" s="5" t="s">
        <v>166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0.21</v>
      </c>
      <c r="F5" s="5"/>
      <c r="G5" s="5">
        <f t="shared" si="0"/>
        <v>0</v>
      </c>
      <c r="H5" s="7">
        <f t="shared" si="0"/>
        <v>0.21</v>
      </c>
      <c r="I5" s="7">
        <f t="shared" si="0"/>
        <v>0.21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167</v>
      </c>
      <c r="F7" s="5"/>
      <c r="G7" s="5" t="s">
        <v>19</v>
      </c>
      <c r="H7" s="7" t="s">
        <v>167</v>
      </c>
      <c r="I7" s="7" t="s">
        <v>167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168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168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169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170</v>
      </c>
      <c r="E18" s="21"/>
      <c r="F18" s="20" t="s">
        <v>56</v>
      </c>
      <c r="G18" s="20" t="s">
        <v>57</v>
      </c>
      <c r="H18" s="20" t="s">
        <v>58</v>
      </c>
      <c r="I18" s="7" t="s">
        <v>57</v>
      </c>
      <c r="J18" s="27" t="s">
        <v>117</v>
      </c>
      <c r="K18" s="27" t="s">
        <v>31</v>
      </c>
    </row>
    <row r="19" spans="1:11" s="1" customFormat="1" ht="33" customHeight="1">
      <c r="A19" s="20"/>
      <c r="B19" s="20"/>
      <c r="C19" s="20" t="s">
        <v>60</v>
      </c>
      <c r="D19" s="21" t="s">
        <v>61</v>
      </c>
      <c r="E19" s="21"/>
      <c r="F19" s="22" t="s">
        <v>171</v>
      </c>
      <c r="G19" s="23" t="s">
        <v>63</v>
      </c>
      <c r="H19" s="23" t="s">
        <v>64</v>
      </c>
      <c r="I19" s="7" t="s">
        <v>63</v>
      </c>
      <c r="J19" s="27" t="s">
        <v>117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172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65</v>
      </c>
      <c r="K20" s="27" t="s">
        <v>31</v>
      </c>
    </row>
    <row r="21" spans="1:11" s="1" customFormat="1" ht="24" customHeight="1">
      <c r="A21" s="20"/>
      <c r="B21" s="20"/>
      <c r="C21" s="20" t="s">
        <v>70</v>
      </c>
      <c r="D21" s="21" t="s">
        <v>173</v>
      </c>
      <c r="E21" s="21"/>
      <c r="F21" s="22" t="s">
        <v>174</v>
      </c>
      <c r="G21" s="23" t="s">
        <v>63</v>
      </c>
      <c r="H21" s="23" t="s">
        <v>167</v>
      </c>
      <c r="I21" s="7" t="s">
        <v>63</v>
      </c>
      <c r="J21" s="27" t="s">
        <v>65</v>
      </c>
      <c r="K21" s="27" t="s">
        <v>31</v>
      </c>
    </row>
    <row r="22" spans="1:11" s="1" customFormat="1" ht="48.75" customHeight="1">
      <c r="A22" s="20"/>
      <c r="B22" s="20" t="s">
        <v>75</v>
      </c>
      <c r="C22" s="20" t="s">
        <v>76</v>
      </c>
      <c r="D22" s="21" t="s">
        <v>175</v>
      </c>
      <c r="E22" s="21"/>
      <c r="F22" s="20" t="s">
        <v>176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45" customHeight="1">
      <c r="A23" s="20"/>
      <c r="B23" s="20"/>
      <c r="C23" s="20" t="s">
        <v>80</v>
      </c>
      <c r="D23" s="21" t="s">
        <v>177</v>
      </c>
      <c r="E23" s="21"/>
      <c r="F23" s="22" t="s">
        <v>178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21" customHeight="1">
      <c r="A24" s="20"/>
      <c r="B24" s="20" t="s">
        <v>82</v>
      </c>
      <c r="C24" s="20" t="s">
        <v>83</v>
      </c>
      <c r="D24" s="21" t="s">
        <v>84</v>
      </c>
      <c r="E24" s="21"/>
      <c r="F24" s="20" t="s">
        <v>119</v>
      </c>
      <c r="G24" s="20" t="s">
        <v>63</v>
      </c>
      <c r="H24" s="20" t="s">
        <v>90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5" sqref="M5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25390625" style="1" customWidth="1"/>
    <col min="6" max="6" width="23.75390625" style="1" customWidth="1"/>
    <col min="7" max="7" width="13.62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179</v>
      </c>
      <c r="D2" s="6"/>
      <c r="E2" s="6"/>
      <c r="F2" s="5" t="s">
        <v>3</v>
      </c>
      <c r="G2" s="5" t="s">
        <v>180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4</v>
      </c>
      <c r="F5" s="5"/>
      <c r="G5" s="5">
        <f t="shared" si="0"/>
        <v>0</v>
      </c>
      <c r="H5" s="7">
        <f t="shared" si="0"/>
        <v>4</v>
      </c>
      <c r="I5" s="7">
        <f t="shared" si="0"/>
        <v>4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181</v>
      </c>
      <c r="F7" s="5"/>
      <c r="G7" s="5" t="s">
        <v>19</v>
      </c>
      <c r="H7" s="7" t="s">
        <v>181</v>
      </c>
      <c r="I7" s="7" t="s">
        <v>181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182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179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183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184</v>
      </c>
      <c r="E18" s="21"/>
      <c r="F18" s="20" t="s">
        <v>185</v>
      </c>
      <c r="G18" s="20" t="s">
        <v>57</v>
      </c>
      <c r="H18" s="20" t="s">
        <v>186</v>
      </c>
      <c r="I18" s="7" t="s">
        <v>57</v>
      </c>
      <c r="J18" s="27" t="s">
        <v>117</v>
      </c>
      <c r="K18" s="27" t="s">
        <v>31</v>
      </c>
    </row>
    <row r="19" spans="1:11" s="1" customFormat="1" ht="33" customHeight="1">
      <c r="A19" s="20"/>
      <c r="B19" s="20"/>
      <c r="C19" s="20" t="s">
        <v>60</v>
      </c>
      <c r="D19" s="21" t="s">
        <v>61</v>
      </c>
      <c r="E19" s="21"/>
      <c r="F19" s="22" t="s">
        <v>187</v>
      </c>
      <c r="G19" s="23" t="s">
        <v>63</v>
      </c>
      <c r="H19" s="23" t="s">
        <v>64</v>
      </c>
      <c r="I19" s="7" t="s">
        <v>63</v>
      </c>
      <c r="J19" s="27" t="s">
        <v>117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188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117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189</v>
      </c>
      <c r="E21" s="21"/>
      <c r="F21" s="22" t="s">
        <v>190</v>
      </c>
      <c r="G21" s="23" t="s">
        <v>63</v>
      </c>
      <c r="H21" s="23" t="s">
        <v>186</v>
      </c>
      <c r="I21" s="7" t="s">
        <v>63</v>
      </c>
      <c r="J21" s="27" t="s">
        <v>117</v>
      </c>
      <c r="K21" s="27" t="s">
        <v>31</v>
      </c>
    </row>
    <row r="22" spans="1:11" s="1" customFormat="1" ht="66.75" customHeight="1">
      <c r="A22" s="20"/>
      <c r="B22" s="20" t="s">
        <v>75</v>
      </c>
      <c r="C22" s="20" t="s">
        <v>76</v>
      </c>
      <c r="D22" s="21" t="s">
        <v>191</v>
      </c>
      <c r="E22" s="21"/>
      <c r="F22" s="20" t="s">
        <v>192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45" customHeight="1">
      <c r="A23" s="20"/>
      <c r="B23" s="20"/>
      <c r="C23" s="20" t="s">
        <v>80</v>
      </c>
      <c r="D23" s="21" t="s">
        <v>193</v>
      </c>
      <c r="E23" s="21"/>
      <c r="F23" s="22" t="s">
        <v>194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15" customHeight="1">
      <c r="A24" s="20"/>
      <c r="B24" s="20" t="s">
        <v>82</v>
      </c>
      <c r="C24" s="20" t="s">
        <v>83</v>
      </c>
      <c r="D24" s="21" t="s">
        <v>195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8" sqref="M8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19.25390625" style="1" customWidth="1"/>
    <col min="7" max="7" width="15.875" style="1" customWidth="1"/>
    <col min="8" max="9" width="13.875" style="1" customWidth="1"/>
    <col min="10" max="10" width="13.625" style="1" customWidth="1"/>
    <col min="11" max="11" width="14.87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196</v>
      </c>
      <c r="D2" s="6"/>
      <c r="E2" s="6"/>
      <c r="F2" s="5" t="s">
        <v>3</v>
      </c>
      <c r="G2" s="5" t="s">
        <v>197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4</v>
      </c>
      <c r="F5" s="5"/>
      <c r="G5" s="5">
        <f t="shared" si="0"/>
        <v>0</v>
      </c>
      <c r="H5" s="7">
        <f t="shared" si="0"/>
        <v>4</v>
      </c>
      <c r="I5" s="7">
        <f t="shared" si="0"/>
        <v>3.997</v>
      </c>
      <c r="J5" s="13">
        <f>I5/H5</f>
        <v>0.99925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181</v>
      </c>
      <c r="F7" s="5"/>
      <c r="G7" s="5" t="s">
        <v>19</v>
      </c>
      <c r="H7" s="7" t="s">
        <v>181</v>
      </c>
      <c r="I7" s="7" t="s">
        <v>198</v>
      </c>
      <c r="J7" s="5" t="s">
        <v>199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27" t="s">
        <v>200</v>
      </c>
      <c r="D12" s="27"/>
      <c r="E12" s="27"/>
      <c r="F12" s="27"/>
      <c r="G12" s="27"/>
      <c r="H12" s="27"/>
      <c r="I12" s="27"/>
      <c r="J12" s="27"/>
      <c r="K12" s="27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201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202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99.99</v>
      </c>
      <c r="E16" s="17"/>
      <c r="F16" s="18" t="s">
        <v>42</v>
      </c>
      <c r="G16" s="19">
        <f>IF(J5*10&gt;10,10,J5*10)</f>
        <v>9.9925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15" customHeight="1">
      <c r="A18" s="20"/>
      <c r="B18" s="20" t="s">
        <v>53</v>
      </c>
      <c r="C18" s="20" t="s">
        <v>54</v>
      </c>
      <c r="D18" s="21" t="s">
        <v>203</v>
      </c>
      <c r="E18" s="21"/>
      <c r="F18" s="20" t="s">
        <v>204</v>
      </c>
      <c r="G18" s="20" t="s">
        <v>57</v>
      </c>
      <c r="H18" s="20" t="s">
        <v>205</v>
      </c>
      <c r="I18" s="7" t="s">
        <v>57</v>
      </c>
      <c r="J18" s="27" t="s">
        <v>117</v>
      </c>
      <c r="K18" s="27" t="s">
        <v>31</v>
      </c>
    </row>
    <row r="19" spans="1:11" s="1" customFormat="1" ht="37.5" customHeight="1">
      <c r="A19" s="20"/>
      <c r="B19" s="20"/>
      <c r="C19" s="20" t="s">
        <v>60</v>
      </c>
      <c r="D19" s="21" t="s">
        <v>61</v>
      </c>
      <c r="E19" s="21"/>
      <c r="F19" s="22" t="s">
        <v>206</v>
      </c>
      <c r="G19" s="23" t="s">
        <v>63</v>
      </c>
      <c r="H19" s="23" t="s">
        <v>64</v>
      </c>
      <c r="I19" s="7" t="s">
        <v>63</v>
      </c>
      <c r="J19" s="27" t="s">
        <v>117</v>
      </c>
      <c r="K19" s="27" t="s">
        <v>31</v>
      </c>
    </row>
    <row r="20" spans="1:11" s="1" customFormat="1" ht="15" customHeight="1">
      <c r="A20" s="20"/>
      <c r="B20" s="20"/>
      <c r="C20" s="20" t="s">
        <v>66</v>
      </c>
      <c r="D20" s="21" t="s">
        <v>96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117</v>
      </c>
      <c r="K20" s="27" t="s">
        <v>31</v>
      </c>
    </row>
    <row r="21" spans="1:11" s="1" customFormat="1" ht="15" customHeight="1">
      <c r="A21" s="20"/>
      <c r="B21" s="20"/>
      <c r="C21" s="20" t="s">
        <v>70</v>
      </c>
      <c r="D21" s="21" t="s">
        <v>97</v>
      </c>
      <c r="E21" s="21"/>
      <c r="F21" s="22" t="s">
        <v>190</v>
      </c>
      <c r="G21" s="23" t="s">
        <v>63</v>
      </c>
      <c r="H21" s="23" t="s">
        <v>207</v>
      </c>
      <c r="I21" s="7" t="s">
        <v>63</v>
      </c>
      <c r="J21" s="27" t="s">
        <v>117</v>
      </c>
      <c r="K21" s="27" t="s">
        <v>31</v>
      </c>
    </row>
    <row r="22" spans="1:11" s="1" customFormat="1" ht="72" customHeight="1">
      <c r="A22" s="20"/>
      <c r="B22" s="20" t="s">
        <v>75</v>
      </c>
      <c r="C22" s="20" t="s">
        <v>208</v>
      </c>
      <c r="D22" s="21" t="s">
        <v>209</v>
      </c>
      <c r="E22" s="21"/>
      <c r="F22" s="20" t="s">
        <v>210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39.75" customHeight="1">
      <c r="A23" s="20"/>
      <c r="B23" s="20"/>
      <c r="C23" s="20" t="s">
        <v>80</v>
      </c>
      <c r="D23" s="21" t="s">
        <v>211</v>
      </c>
      <c r="E23" s="21"/>
      <c r="F23" s="22" t="s">
        <v>212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30" customHeight="1">
      <c r="A24" s="20"/>
      <c r="B24" s="20" t="s">
        <v>82</v>
      </c>
      <c r="C24" s="20" t="s">
        <v>83</v>
      </c>
      <c r="D24" s="21" t="s">
        <v>213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M4" sqref="M4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6" width="19.625" style="1" customWidth="1"/>
    <col min="7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1.75" customHeight="1">
      <c r="A2" s="5" t="s">
        <v>1</v>
      </c>
      <c r="B2" s="5"/>
      <c r="C2" s="6" t="s">
        <v>214</v>
      </c>
      <c r="D2" s="6"/>
      <c r="E2" s="6"/>
      <c r="F2" s="5" t="s">
        <v>3</v>
      </c>
      <c r="G2" s="5" t="s">
        <v>215</v>
      </c>
      <c r="H2" s="5"/>
      <c r="I2" s="5"/>
      <c r="J2" s="5"/>
      <c r="K2" s="5"/>
      <c r="L2" s="26"/>
      <c r="M2" s="26"/>
      <c r="N2" s="26"/>
      <c r="O2" s="26"/>
      <c r="P2" s="26"/>
      <c r="Q2" s="26"/>
      <c r="R2" s="26"/>
      <c r="S2" s="26"/>
      <c r="T2" s="25"/>
      <c r="U2" s="25"/>
      <c r="V2" s="25"/>
      <c r="W2" s="25"/>
      <c r="X2" s="25"/>
    </row>
    <row r="3" spans="1:24" s="1" customFormat="1" ht="21.75" customHeight="1">
      <c r="A3" s="5" t="s">
        <v>5</v>
      </c>
      <c r="B3" s="5"/>
      <c r="C3" s="5" t="s">
        <v>6</v>
      </c>
      <c r="D3" s="5"/>
      <c r="E3" s="5"/>
      <c r="F3" s="5" t="s">
        <v>7</v>
      </c>
      <c r="G3" s="5" t="s">
        <v>8</v>
      </c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</row>
    <row r="4" spans="1:24" s="1" customFormat="1" ht="21.75" customHeight="1">
      <c r="A4" s="7" t="s">
        <v>9</v>
      </c>
      <c r="B4" s="7"/>
      <c r="C4" s="8" t="s">
        <v>10</v>
      </c>
      <c r="D4" s="8"/>
      <c r="E4" s="8" t="s">
        <v>11</v>
      </c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</row>
    <row r="5" spans="1:11" s="1" customFormat="1" ht="21.75" customHeight="1">
      <c r="A5" s="7"/>
      <c r="B5" s="7"/>
      <c r="C5" s="9" t="s">
        <v>16</v>
      </c>
      <c r="D5" s="9"/>
      <c r="E5" s="5">
        <f aca="true" t="shared" si="0" ref="E5:I5">E6+E7+E8+E9+E10</f>
        <v>4</v>
      </c>
      <c r="F5" s="5"/>
      <c r="G5" s="5">
        <f t="shared" si="0"/>
        <v>0</v>
      </c>
      <c r="H5" s="7">
        <f t="shared" si="0"/>
        <v>4</v>
      </c>
      <c r="I5" s="7">
        <f t="shared" si="0"/>
        <v>4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17</v>
      </c>
      <c r="D6" s="11" t="s">
        <v>18</v>
      </c>
      <c r="E6" s="5" t="s">
        <v>19</v>
      </c>
      <c r="F6" s="5"/>
      <c r="G6" s="5" t="s">
        <v>19</v>
      </c>
      <c r="H6" s="7" t="s">
        <v>19</v>
      </c>
      <c r="I6" s="7" t="s">
        <v>19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21</v>
      </c>
      <c r="E7" s="5" t="s">
        <v>181</v>
      </c>
      <c r="F7" s="5"/>
      <c r="G7" s="5" t="s">
        <v>19</v>
      </c>
      <c r="H7" s="7" t="s">
        <v>181</v>
      </c>
      <c r="I7" s="7" t="s">
        <v>181</v>
      </c>
      <c r="J7" s="5" t="s">
        <v>90</v>
      </c>
      <c r="K7" s="5"/>
    </row>
    <row r="8" spans="1:11" s="1" customFormat="1" ht="21.75" customHeight="1">
      <c r="A8" s="7"/>
      <c r="B8" s="7"/>
      <c r="C8" s="5" t="s">
        <v>25</v>
      </c>
      <c r="D8" s="12" t="s">
        <v>26</v>
      </c>
      <c r="E8" s="5" t="s">
        <v>19</v>
      </c>
      <c r="F8" s="5"/>
      <c r="G8" s="5" t="s">
        <v>19</v>
      </c>
      <c r="H8" s="7" t="s">
        <v>19</v>
      </c>
      <c r="I8" s="7" t="s">
        <v>19</v>
      </c>
      <c r="J8" s="5" t="s">
        <v>20</v>
      </c>
      <c r="K8" s="5"/>
    </row>
    <row r="9" spans="1:11" s="1" customFormat="1" ht="21.75" customHeight="1">
      <c r="A9" s="7"/>
      <c r="B9" s="7"/>
      <c r="C9" s="5" t="s">
        <v>27</v>
      </c>
      <c r="D9" s="12" t="s">
        <v>26</v>
      </c>
      <c r="E9" s="5" t="s">
        <v>19</v>
      </c>
      <c r="F9" s="5"/>
      <c r="G9" s="5" t="s">
        <v>19</v>
      </c>
      <c r="H9" s="7" t="s">
        <v>19</v>
      </c>
      <c r="I9" s="7" t="s">
        <v>19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28</v>
      </c>
      <c r="D10" s="12" t="s">
        <v>26</v>
      </c>
      <c r="E10" s="5" t="s">
        <v>19</v>
      </c>
      <c r="F10" s="5"/>
      <c r="G10" s="5" t="s">
        <v>19</v>
      </c>
      <c r="H10" s="7" t="s">
        <v>19</v>
      </c>
      <c r="I10" s="7" t="s">
        <v>19</v>
      </c>
      <c r="J10" s="5" t="s">
        <v>20</v>
      </c>
      <c r="K10" s="5"/>
    </row>
    <row r="11" spans="1:11" s="1" customFormat="1" ht="30" customHeight="1">
      <c r="A11" s="7" t="s">
        <v>29</v>
      </c>
      <c r="B11" s="7"/>
      <c r="C11" s="13">
        <f>(G5-G10)/(E5-E10)</f>
        <v>0</v>
      </c>
      <c r="D11" s="13"/>
      <c r="E11" s="5" t="s">
        <v>30</v>
      </c>
      <c r="F11" s="5"/>
      <c r="G11" s="10" t="s">
        <v>31</v>
      </c>
      <c r="H11" s="10"/>
      <c r="I11" s="10"/>
      <c r="J11" s="10"/>
      <c r="K11" s="10"/>
    </row>
    <row r="12" spans="1:24" s="1" customFormat="1" ht="84.75" customHeight="1">
      <c r="A12" s="7" t="s">
        <v>32</v>
      </c>
      <c r="B12" s="7"/>
      <c r="C12" s="10" t="s">
        <v>216</v>
      </c>
      <c r="D12" s="10"/>
      <c r="E12" s="10"/>
      <c r="F12" s="10"/>
      <c r="G12" s="10"/>
      <c r="H12" s="10"/>
      <c r="I12" s="10"/>
      <c r="J12" s="10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1" customFormat="1" ht="27.75" customHeight="1">
      <c r="A13" s="7" t="s">
        <v>34</v>
      </c>
      <c r="B13" s="7"/>
      <c r="C13" s="14" t="s">
        <v>37</v>
      </c>
      <c r="D13" s="14"/>
      <c r="E13" s="14"/>
      <c r="F13" s="7" t="s">
        <v>36</v>
      </c>
      <c r="G13" s="15" t="s">
        <v>37</v>
      </c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" customFormat="1" ht="27.75" customHeight="1">
      <c r="A14" s="7" t="s">
        <v>38</v>
      </c>
      <c r="B14" s="7"/>
      <c r="C14" s="10" t="s">
        <v>214</v>
      </c>
      <c r="D14" s="10"/>
      <c r="E14" s="10"/>
      <c r="F14" s="10"/>
      <c r="G14" s="10"/>
      <c r="H14" s="10"/>
      <c r="I14" s="10"/>
      <c r="J14" s="10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" customFormat="1" ht="27.75" customHeight="1">
      <c r="A15" s="5" t="s">
        <v>39</v>
      </c>
      <c r="B15" s="5"/>
      <c r="C15" s="10" t="s">
        <v>217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" customFormat="1" ht="27.75" customHeight="1">
      <c r="A16" s="16" t="s">
        <v>41</v>
      </c>
      <c r="B16" s="16"/>
      <c r="C16" s="16"/>
      <c r="D16" s="17">
        <v>100</v>
      </c>
      <c r="E16" s="17"/>
      <c r="F16" s="18" t="s">
        <v>42</v>
      </c>
      <c r="G16" s="19">
        <f>IF(J5*10&gt;10,10,J5*10)</f>
        <v>10</v>
      </c>
      <c r="H16" s="19"/>
      <c r="I16" s="19"/>
      <c r="J16" s="19"/>
      <c r="K16" s="19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1" s="1" customFormat="1" ht="30" customHeight="1">
      <c r="A17" s="20" t="s">
        <v>43</v>
      </c>
      <c r="B17" s="8" t="s">
        <v>44</v>
      </c>
      <c r="C17" s="8" t="s">
        <v>45</v>
      </c>
      <c r="D17" s="8" t="s">
        <v>46</v>
      </c>
      <c r="E17" s="8"/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</row>
    <row r="18" spans="1:11" s="1" customFormat="1" ht="21.75" customHeight="1">
      <c r="A18" s="20"/>
      <c r="B18" s="20" t="s">
        <v>53</v>
      </c>
      <c r="C18" s="20" t="s">
        <v>54</v>
      </c>
      <c r="D18" s="21" t="s">
        <v>218</v>
      </c>
      <c r="E18" s="21"/>
      <c r="F18" s="20" t="s">
        <v>219</v>
      </c>
      <c r="G18" s="20" t="s">
        <v>57</v>
      </c>
      <c r="H18" s="20" t="s">
        <v>220</v>
      </c>
      <c r="I18" s="7" t="s">
        <v>57</v>
      </c>
      <c r="J18" s="27" t="s">
        <v>117</v>
      </c>
      <c r="K18" s="27" t="s">
        <v>31</v>
      </c>
    </row>
    <row r="19" spans="1:11" s="1" customFormat="1" ht="31.5" customHeight="1">
      <c r="A19" s="20"/>
      <c r="B19" s="20"/>
      <c r="C19" s="20" t="s">
        <v>60</v>
      </c>
      <c r="D19" s="21" t="s">
        <v>61</v>
      </c>
      <c r="E19" s="21"/>
      <c r="F19" s="22" t="s">
        <v>221</v>
      </c>
      <c r="G19" s="23" t="s">
        <v>63</v>
      </c>
      <c r="H19" s="23" t="s">
        <v>64</v>
      </c>
      <c r="I19" s="7" t="s">
        <v>63</v>
      </c>
      <c r="J19" s="27" t="s">
        <v>117</v>
      </c>
      <c r="K19" s="27" t="s">
        <v>31</v>
      </c>
    </row>
    <row r="20" spans="1:11" s="1" customFormat="1" ht="25.5" customHeight="1">
      <c r="A20" s="20"/>
      <c r="B20" s="20"/>
      <c r="C20" s="20" t="s">
        <v>66</v>
      </c>
      <c r="D20" s="21" t="s">
        <v>96</v>
      </c>
      <c r="E20" s="21"/>
      <c r="F20" s="22" t="s">
        <v>68</v>
      </c>
      <c r="G20" s="23" t="s">
        <v>63</v>
      </c>
      <c r="H20" s="23" t="s">
        <v>69</v>
      </c>
      <c r="I20" s="7" t="s">
        <v>63</v>
      </c>
      <c r="J20" s="27" t="s">
        <v>117</v>
      </c>
      <c r="K20" s="27" t="s">
        <v>31</v>
      </c>
    </row>
    <row r="21" spans="1:11" s="1" customFormat="1" ht="25.5" customHeight="1">
      <c r="A21" s="20"/>
      <c r="B21" s="20"/>
      <c r="C21" s="20" t="s">
        <v>70</v>
      </c>
      <c r="D21" s="21" t="s">
        <v>189</v>
      </c>
      <c r="E21" s="21"/>
      <c r="F21" s="22" t="s">
        <v>190</v>
      </c>
      <c r="G21" s="23" t="s">
        <v>63</v>
      </c>
      <c r="H21" s="23" t="s">
        <v>186</v>
      </c>
      <c r="I21" s="7" t="s">
        <v>63</v>
      </c>
      <c r="J21" s="27" t="s">
        <v>117</v>
      </c>
      <c r="K21" s="27" t="s">
        <v>31</v>
      </c>
    </row>
    <row r="22" spans="1:11" s="1" customFormat="1" ht="39" customHeight="1">
      <c r="A22" s="20"/>
      <c r="B22" s="20" t="s">
        <v>75</v>
      </c>
      <c r="C22" s="20" t="s">
        <v>76</v>
      </c>
      <c r="D22" s="21" t="s">
        <v>222</v>
      </c>
      <c r="E22" s="21"/>
      <c r="F22" s="20" t="s">
        <v>223</v>
      </c>
      <c r="G22" s="20" t="s">
        <v>79</v>
      </c>
      <c r="H22" s="20" t="s">
        <v>64</v>
      </c>
      <c r="I22" s="7" t="s">
        <v>79</v>
      </c>
      <c r="J22" s="27" t="s">
        <v>117</v>
      </c>
      <c r="K22" s="27" t="s">
        <v>31</v>
      </c>
    </row>
    <row r="23" spans="1:11" s="1" customFormat="1" ht="57.75" customHeight="1">
      <c r="A23" s="20"/>
      <c r="B23" s="20"/>
      <c r="C23" s="20" t="s">
        <v>80</v>
      </c>
      <c r="D23" s="21" t="s">
        <v>224</v>
      </c>
      <c r="E23" s="21"/>
      <c r="F23" s="22" t="s">
        <v>225</v>
      </c>
      <c r="G23" s="23" t="s">
        <v>79</v>
      </c>
      <c r="H23" s="23" t="s">
        <v>64</v>
      </c>
      <c r="I23" s="7" t="s">
        <v>79</v>
      </c>
      <c r="J23" s="27" t="s">
        <v>117</v>
      </c>
      <c r="K23" s="27" t="s">
        <v>31</v>
      </c>
    </row>
    <row r="24" spans="1:11" s="1" customFormat="1" ht="19.5" customHeight="1">
      <c r="A24" s="20"/>
      <c r="B24" s="20" t="s">
        <v>82</v>
      </c>
      <c r="C24" s="20" t="s">
        <v>83</v>
      </c>
      <c r="D24" s="21" t="s">
        <v>84</v>
      </c>
      <c r="E24" s="21"/>
      <c r="F24" s="20" t="s">
        <v>85</v>
      </c>
      <c r="G24" s="20" t="s">
        <v>63</v>
      </c>
      <c r="H24" s="20" t="s">
        <v>86</v>
      </c>
      <c r="I24" s="7" t="s">
        <v>63</v>
      </c>
      <c r="J24" s="27" t="s">
        <v>117</v>
      </c>
      <c r="K24" s="27" t="s">
        <v>31</v>
      </c>
    </row>
    <row r="25" spans="1:11" s="2" customFormat="1" ht="42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流云</cp:lastModifiedBy>
  <dcterms:created xsi:type="dcterms:W3CDTF">2023-11-23T03:06:55Z</dcterms:created>
  <dcterms:modified xsi:type="dcterms:W3CDTF">2023-11-23T03:22:32Z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2052-11.8.2.12089</vt:lpwstr>
  </property>
  <property fmtid="{D5CDD505-2E9C-101B-9397-08002B2CF9AE}" pid="4" name="I">
    <vt:lpwstr>82DDEB980A674D83A311B19E1D3633D5</vt:lpwstr>
  </property>
</Properties>
</file>